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18001023\新永平寺町\財政課\085 市町振興課関連事務\15 財政比較分析\財政分析R1\提出書類\"/>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8" i="12" l="1"/>
  <c r="Q2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<sst xmlns="http://schemas.openxmlformats.org/spreadsheetml/2006/main" count="1106" uniqueCount="605">
  <si>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</si>
  <si>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</si>
  <si>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</si>
  <si>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</si>
  <si>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</si>
  <si>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</si>
  <si>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</si>
  <si>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</si>
  <si>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</si>
  <si>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</si>
  <si>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</si>
  <si>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</si>
  <si>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</si>
  <si>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</si>
  <si>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</si>
  <si>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</si>
  <si>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</si>
  <si>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</si>
  <si>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</si>
  <si>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</si>
  <si>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</si>
  <si>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</si>
  <si>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</si>
  <si>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</si>
  <si>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</si>
  <si>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</si>
  <si>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</si>
  <si>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</si>
  <si>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</si>
  <si>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</si>
  <si>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</si>
  <si>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</si>
  <si>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</si>
  <si>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</si>
  <si>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</si>
  <si>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</si>
  <si>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</si>
  <si>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</si>
  <si>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</si>
  <si>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</si>
  <si>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</si>
  <si>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</si>
  <si>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</si>
  <si>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</si>
  <si>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</si>
  <si>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</si>
  <si>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</si>
  <si>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</si>
  <si>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</si>
  <si>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</si>
  <si>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</si>
  <si>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</si>
  <si>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</si>
  <si>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</si>
  <si>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</si>
  <si>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</si>
  <si>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</si>
  <si>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</si>
  <si>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</si>
  <si>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</si>
  <si>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</si>
  <si>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</si>
  <si>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</si>
  <si>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</si>
  <si>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</si>
  <si>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</si>
  <si>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</si>
  <si>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</si>
  <si>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</si>
  <si>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</si>
  <si>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</si>
  <si>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</si>
  <si>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</si>
  <si>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</si>
  <si>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</si>
  <si>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</si>
  <si>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</si>
  <si>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</si>
  <si>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</si>
  <si>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</si>
  <si>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</si>
  <si>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</si>
  <si>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</si>
  <si>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</si>
  <si>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</si>
  <si>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</si>
  <si>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</si>
  <si>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</si>
  <si>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</si>
  <si>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</si>
  <si>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</si>
  <si>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</si>
  <si>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</si>
  <si>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</si>
  <si>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</si>
  <si>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</si>
  <si>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</si>
  <si>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永平寺町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</si>
  <si>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</si>
  <si>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</si>
  <si>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</si>
  <si>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</si>
  <si>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</si>
  <si>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</si>
  <si>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</si>
  <si>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</si>
  <si>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</si>
  <si>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</si>
  <si>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</si>
  <si>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</si>
  <si>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</si>
  <si>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</si>
  <si>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</si>
  <si>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</si>
  <si>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</si>
  <si>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</si>
  <si>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</si>
  <si>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</si>
  <si>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</si>
  <si>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</si>
  <si>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</si>
  <si>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</si>
  <si>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</si>
  <si>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</si>
  <si>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</si>
  <si>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</si>
  <si>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</si>
  <si>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</si>
  <si>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</si>
  <si>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</si>
  <si>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</si>
  <si>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</si>
  <si>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</si>
  <si>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</si>
  <si>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</si>
  <si>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</si>
  <si>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</si>
  <si>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</si>
  <si>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</si>
  <si>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</si>
  <si>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</si>
  <si>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</si>
  <si>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</si>
  <si>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</si>
  <si>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</si>
  <si>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</si>
  <si>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</si>
  <si>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</si>
  <si>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</si>
  <si>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</si>
  <si>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</si>
  <si>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</si>
  <si>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</si>
  <si>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</si>
  <si>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</si>
  <si>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</si>
  <si>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</si>
  <si>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</si>
  <si>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</si>
  <si>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</si>
  <si>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</si>
  <si>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</si>
  <si>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</si>
  <si>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</si>
  <si>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</si>
  <si>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</si>
  <si>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</si>
  <si>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</si>
  <si>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</si>
  <si>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</si>
  <si>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</si>
  <si>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</si>
  <si>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</si>
  <si>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</si>
  <si>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</si>
  <si>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</si>
  <si>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</si>
  <si>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</si>
  <si>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</si>
  <si>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</si>
  <si>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</si>
  <si>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</si>
  <si>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</si>
  <si>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</si>
  <si>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</si>
  <si>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</si>
  <si>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</si>
  <si>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</si>
  <si>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</si>
  <si>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</si>
  <si>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</si>
  <si>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</si>
  <si>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</si>
  <si>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</si>
  <si>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</si>
  <si>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</si>
  <si>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</si>
  <si>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</si>
  <si>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</si>
  <si>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</si>
  <si>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</si>
  <si>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</si>
  <si>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</si>
  <si>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</si>
  <si>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</si>
  <si>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</si>
  <si>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</si>
  <si>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</si>
  <si>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</si>
  <si>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</si>
  <si>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</si>
  <si>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</si>
  <si>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</si>
  <si>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</si>
  <si>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</si>
  <si>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</si>
  <si>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</si>
  <si>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福井県永平寺町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</si>
  <si>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</si>
  <si>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</si>
  <si>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</si>
  <si>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</si>
  <si>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</si>
  <si>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</si>
  <si>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</si>
  <si>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</si>
  <si>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</si>
  <si>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</si>
  <si>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</si>
  <si>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</si>
  <si>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</si>
  <si>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</si>
  <si>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</si>
  <si>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</si>
  <si>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</si>
  <si>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</si>
  <si>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</si>
  <si>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</si>
  <si>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</si>
  <si>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</si>
  <si>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</si>
  <si>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</si>
  <si>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</si>
  <si>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</si>
  <si>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</si>
  <si>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</si>
  <si>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</si>
  <si>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</si>
  <si>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</si>
  <si>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</si>
  <si>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</si>
  <si>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</si>
  <si>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</si>
  <si>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</si>
  <si>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</si>
  <si>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</si>
  <si>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</si>
  <si>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</si>
  <si>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</si>
  <si>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</si>
  <si>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</si>
  <si>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</si>
  <si>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</si>
  <si>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</si>
  <si>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</si>
  <si>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</si>
  <si>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</si>
  <si>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</si>
  <si>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</si>
  <si>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</si>
  <si>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</si>
  <si>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</si>
  <si>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</si>
  <si>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</si>
  <si>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</si>
  <si>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</si>
  <si>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</si>
  <si>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</si>
  <si>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</si>
  <si>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</si>
  <si>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</si>
  <si>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</si>
  <si>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</si>
  <si>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</si>
  <si>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</si>
  <si>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</si>
  <si>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</si>
  <si>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</si>
  <si>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</si>
  <si>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</si>
  <si>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</si>
  <si>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</si>
  <si>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</si>
  <si>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</si>
  <si>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</si>
  <si>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</si>
  <si>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</si>
  <si>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</si>
  <si>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</si>
  <si>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</si>
  <si>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</si>
  <si>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</si>
  <si>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</si>
  <si>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</si>
  <si>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</si>
  <si>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</si>
  <si>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</si>
  <si>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</si>
  <si>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</si>
  <si>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</si>
  <si>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</si>
  <si>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</si>
  <si>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</si>
  <si>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</si>
  <si>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</si>
  <si>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</si>
  <si>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</si>
  <si>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</si>
  <si>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</si>
  <si>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</si>
  <si>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</si>
  <si>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</si>
  <si>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</si>
  <si>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</si>
  <si>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</si>
  <si>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</si>
  <si>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</si>
  <si>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</si>
  <si>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</si>
  <si>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</si>
  <si>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</si>
  <si>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</si>
  <si>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</si>
  <si>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</si>
  <si>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</si>
  <si>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</si>
  <si>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</si>
  <si>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</si>
  <si>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</si>
  <si>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</si>
  <si>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</si>
  <si>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</si>
  <si>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</si>
  <si>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</si>
  <si>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</si>
  <si>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</si>
  <si>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</si>
  <si>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</si>
  <si>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</si>
  <si>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</si>
  <si>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</si>
  <si>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</si>
  <si>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</si>
  <si>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</si>
  <si>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</si>
  <si>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</si>
  <si>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</si>
  <si>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</si>
  <si>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</si>
  <si>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</si>
  <si>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</si>
  <si>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</si>
  <si>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</si>
  <si>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</si>
  <si>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</si>
  <si>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</si>
  <si>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</si>
  <si>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</si>
  <si>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</si>
  <si>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</si>
  <si>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福井県永平寺町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</si>
  <si>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</si>
  <si>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</si>
  <si>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</si>
  <si>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</si>
  <si>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</si>
  <si>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</si>
  <si>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</si>
  <si>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</si>
  <si>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</si>
  <si>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</si>
  <si>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</si>
  <si>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</si>
  <si>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</si>
  <si>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</si>
  <si>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</si>
  <si>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</si>
  <si>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</si>
  <si>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</si>
  <si>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</si>
  <si>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</si>
  <si>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町立在宅訪問診療所特別会計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</si>
  <si>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</si>
  <si>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</si>
  <si>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</si>
  <si>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</si>
  <si>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</si>
  <si>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</si>
  <si>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</si>
  <si>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</si>
  <si>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</si>
  <si>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</si>
  <si>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</si>
  <si>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</si>
  <si>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</si>
  <si>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</si>
  <si>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</si>
  <si>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</si>
  <si>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</si>
  <si>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</si>
  <si>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</si>
  <si>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</si>
  <si>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</si>
  <si>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</si>
  <si>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</si>
  <si>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</si>
  <si>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</si>
  <si>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</si>
  <si>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</si>
  <si>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</si>
  <si>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</si>
  <si>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</si>
  <si>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</si>
  <si>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</si>
  <si>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</si>
  <si>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</si>
  <si>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</si>
  <si>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</si>
  <si>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</si>
  <si>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</si>
  <si>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</si>
  <si>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</si>
  <si>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</si>
  <si>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</si>
  <si>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</si>
  <si>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</si>
  <si>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</si>
  <si>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</si>
  <si>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</si>
  <si>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</si>
  <si>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</si>
  <si>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</si>
  <si>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</si>
  <si>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</si>
  <si>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</si>
  <si>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</si>
  <si>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</si>
  <si>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</si>
  <si>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</si>
  <si>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</si>
  <si>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</si>
  <si>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</si>
  <si>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</si>
  <si>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</si>
  <si>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</si>
  <si>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</si>
  <si>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</si>
  <si>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</si>
  <si>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</si>
  <si>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</si>
  <si>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</si>
  <si>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</si>
  <si>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</si>
  <si>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</si>
  <si>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</si>
  <si>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</si>
  <si>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</si>
  <si>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</si>
  <si>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</si>
  <si>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</si>
  <si>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</si>
  <si>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</si>
  <si>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</si>
  <si>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</si>
  <si>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</si>
  <si>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</si>
  <si>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</si>
  <si>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</si>
  <si>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</si>
  <si>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</si>
  <si>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</si>
  <si>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</si>
  <si>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</si>
  <si>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</si>
  <si>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</si>
  <si>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</si>
  <si>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</si>
  <si>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</si>
  <si>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</si>
  <si>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</si>
  <si>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</si>
  <si>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</si>
  <si>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</si>
  <si>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</si>
  <si>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</si>
  <si>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</si>
  <si>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</si>
  <si>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</si>
  <si>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</si>
  <si>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</si>
  <si>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</si>
  <si>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</si>
  <si>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</si>
  <si>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</si>
  <si>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</si>
  <si>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</si>
  <si>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</si>
  <si>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</si>
  <si>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</si>
  <si>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</si>
  <si>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</si>
  <si>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</si>
  <si>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</si>
  <si>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</si>
  <si>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</si>
  <si>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</si>
  <si>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</si>
  <si>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</si>
  <si>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</si>
  <si>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</si>
  <si>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</si>
  <si>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</si>
  <si>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</si>
  <si>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</si>
  <si>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</si>
  <si>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</si>
  <si>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</si>
  <si>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</si>
  <si>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</si>
  <si>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</si>
  <si>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</si>
  <si>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</si>
  <si>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</si>
  <si>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</si>
  <si>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</si>
  <si>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</si>
  <si>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</si>
  <si>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</si>
  <si>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</si>
  <si>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</si>
  <si>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</si>
  <si>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</si>
  <si>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</si>
  <si>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</si>
  <si>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</si>
  <si>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</si>
  <si>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</si>
  <si>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</si>
  <si>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</si>
  <si>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</si>
  <si>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</si>
  <si>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</si>
  <si>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</si>
  <si>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</si>
  <si>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</si>
  <si>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</si>
  <si>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</si>
  <si>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</si>
  <si>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</si>
  <si>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</si>
  <si>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</si>
  <si>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</si>
  <si>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</si>
  <si>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</si>
  <si>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</si>
  <si>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</si>
  <si>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</si>
  <si>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</si>
  <si>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</si>
  <si>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</si>
  <si>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</si>
  <si>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</si>
  <si>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</si>
  <si>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</si>
  <si>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28.33</t>
  </si>
  <si>
    <t>上水道事業</t>
  </si>
  <si>
    <t>一般会計</t>
  </si>
  <si>
    <t>国民健康保険事業特別会計</t>
  </si>
  <si>
    <t>介護保険特別会計</t>
  </si>
  <si>
    <t>下水道事業特別会計</t>
  </si>
  <si>
    <t>農業集落排水事業特別会計</t>
  </si>
  <si>
    <t>後期高齢者医療特別会計</t>
  </si>
  <si>
    <t>町立在宅訪問診療所特別会計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</si>
  <si>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</si>
  <si>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</si>
  <si>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</si>
  <si>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</si>
  <si>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</si>
  <si>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</si>
  <si>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</si>
  <si>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</si>
  <si>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</si>
  <si>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</si>
  <si>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五領川公共下水道事務組合</t>
    <rPh sb="0" eb="2">
      <t>ゴリョウ</t>
    </rPh>
    <rPh sb="2" eb="3">
      <t>ガワ</t>
    </rPh>
    <rPh sb="3" eb="5">
      <t>コウキョウ</t>
    </rPh>
    <rPh sb="5" eb="8">
      <t>ゲスイドウ</t>
    </rPh>
    <rPh sb="8" eb="10">
      <t>ジム</t>
    </rPh>
    <rPh sb="10" eb="12">
      <t>クミアイ</t>
    </rPh>
    <phoneticPr fontId="2"/>
  </si>
  <si>
    <t>福井県後期高齢者医療広域連合（一般）</t>
    <rPh sb="0" eb="3">
      <t>フクイケン</t>
    </rPh>
    <rPh sb="3" eb="5">
      <t>コウキ</t>
    </rPh>
    <rPh sb="5" eb="8">
      <t>コウレイシャ</t>
    </rPh>
    <rPh sb="8" eb="10">
      <t>イリョウ</t>
    </rPh>
    <rPh sb="10" eb="12">
      <t>コウイキ</t>
    </rPh>
    <rPh sb="12" eb="14">
      <t>レンゴウ</t>
    </rPh>
    <rPh sb="15" eb="17">
      <t>イッパン</t>
    </rPh>
    <phoneticPr fontId="2"/>
  </si>
  <si>
    <t>福井県後期高齢者医療広域連合（特会）</t>
    <rPh sb="0" eb="3">
      <t>フクイケン</t>
    </rPh>
    <rPh sb="3" eb="5">
      <t>コウキ</t>
    </rPh>
    <rPh sb="5" eb="8">
      <t>コウレイシャ</t>
    </rPh>
    <rPh sb="8" eb="10">
      <t>イリョウ</t>
    </rPh>
    <rPh sb="10" eb="12">
      <t>コウイキ</t>
    </rPh>
    <rPh sb="12" eb="14">
      <t>レンゴウ</t>
    </rPh>
    <rPh sb="15" eb="17">
      <t>トッカイ</t>
    </rPh>
    <phoneticPr fontId="2"/>
  </si>
  <si>
    <t>勝山・永平寺衛生管理組合</t>
    <rPh sb="0" eb="2">
      <t>カツヤマ</t>
    </rPh>
    <rPh sb="3" eb="6">
      <t>エイヘイジ</t>
    </rPh>
    <rPh sb="6" eb="8">
      <t>エイセイ</t>
    </rPh>
    <rPh sb="8" eb="10">
      <t>カンリ</t>
    </rPh>
    <rPh sb="10" eb="12">
      <t>クミアイ</t>
    </rPh>
    <phoneticPr fontId="2"/>
  </si>
  <si>
    <t>福井県市町総合事務組合（一般）</t>
    <rPh sb="0" eb="3">
      <t>フクイケン</t>
    </rPh>
    <rPh sb="3" eb="4">
      <t>シ</t>
    </rPh>
    <rPh sb="4" eb="5">
      <t>マチ</t>
    </rPh>
    <rPh sb="5" eb="7">
      <t>ソウゴウ</t>
    </rPh>
    <rPh sb="7" eb="9">
      <t>ジム</t>
    </rPh>
    <rPh sb="9" eb="11">
      <t>クミアイ</t>
    </rPh>
    <rPh sb="12" eb="14">
      <t>イッパン</t>
    </rPh>
    <phoneticPr fontId="2"/>
  </si>
  <si>
    <t>福井県市町総合事務組合（特会）</t>
    <rPh sb="0" eb="3">
      <t>フクイケン</t>
    </rPh>
    <rPh sb="3" eb="4">
      <t>シ</t>
    </rPh>
    <rPh sb="4" eb="5">
      <t>マチ</t>
    </rPh>
    <rPh sb="5" eb="7">
      <t>ソウゴウ</t>
    </rPh>
    <rPh sb="7" eb="9">
      <t>ジム</t>
    </rPh>
    <rPh sb="9" eb="11">
      <t>クミアイ</t>
    </rPh>
    <rPh sb="12" eb="14">
      <t>トッカイ</t>
    </rPh>
    <phoneticPr fontId="2"/>
  </si>
  <si>
    <t>福井県自治会館組合</t>
    <rPh sb="0" eb="3">
      <t>フクイケン</t>
    </rPh>
    <rPh sb="3" eb="5">
      <t>ジチ</t>
    </rPh>
    <rPh sb="5" eb="7">
      <t>カイカン</t>
    </rPh>
    <rPh sb="7" eb="9">
      <t>クミアイ</t>
    </rPh>
    <phoneticPr fontId="2"/>
  </si>
  <si>
    <t>教育施設整備基金</t>
    <rPh sb="0" eb="2">
      <t>キョウイク</t>
    </rPh>
    <rPh sb="2" eb="4">
      <t>シセツ</t>
    </rPh>
    <rPh sb="4" eb="6">
      <t>セイビ</t>
    </rPh>
    <rPh sb="6" eb="8">
      <t>キキン</t>
    </rPh>
    <phoneticPr fontId="5"/>
  </si>
  <si>
    <t>まちづくり基金</t>
    <rPh sb="5" eb="7">
      <t>キキン</t>
    </rPh>
    <phoneticPr fontId="5"/>
  </si>
  <si>
    <t>地域福祉基金</t>
    <rPh sb="0" eb="2">
      <t>チイキ</t>
    </rPh>
    <rPh sb="2" eb="4">
      <t>フクシ</t>
    </rPh>
    <rPh sb="4" eb="6">
      <t>キキン</t>
    </rPh>
    <phoneticPr fontId="5"/>
  </si>
  <si>
    <t>すこやか子育て支援基金</t>
    <rPh sb="4" eb="6">
      <t>コソダ</t>
    </rPh>
    <rPh sb="7" eb="11">
      <t>シエンキキン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</si>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</sst>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260-4893-A9A7-9C1E54265D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118745</c:v>
                </c:pt>
                <c:pt idx="1">
                  <c:v>82910</c:v>
                </c:pt>
                <c:pt idx="2">
                  <c:v>86846</c:v>
                </c:pt>
                <c:pt idx="3">
                  <c:v>58292</c:v>
                </c:pt>
                <c:pt idx="4">
                  <c:v>62740</c:v>
                </c:pt>
              </c:numCache>
            </c:numRef>
          </c:val>
          <c:smooth val="0"/>
          <c:extLst>
            <c:ext xmlns:c16="http://schemas.microsoft.com/office/drawing/2014/chart" uri="{C3380CC4-5D6E-409C-BE32-E72D297353CC}">
              <c16:uniqueId val="{00000001-C260-4893-A9A7-9C1E54265D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5.0999999999999996</c:v>
                </c:pt>
                <c:pt idx="1">
                  <c:v>2.58</c:v>
                </c:pt>
                <c:pt idx="2">
                  <c:v>0.89</c:v>
                </c:pt>
                <c:pt idx="3">
                  <c:v>2.5</c:v>
                </c:pt>
                <c:pt idx="4">
                  <c:v>3.7</c:v>
                </c:pt>
              </c:numCache>
            </c:numRef>
          </c:val>
          <c:extLst>
            <c:ext xmlns:c16="http://schemas.microsoft.com/office/drawing/2014/chart" uri="{C3380CC4-5D6E-409C-BE32-E72D297353CC}">
              <c16:uniqueId val="{00000000-E7A1-48E3-B30A-BCFC7EBD6D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45.03</c:v>
                </c:pt>
                <c:pt idx="1">
                  <c:v>48.12</c:v>
                </c:pt>
                <c:pt idx="2">
                  <c:v>22.83</c:v>
                </c:pt>
                <c:pt idx="3">
                  <c:v>27.3</c:v>
                </c:pt>
                <c:pt idx="4">
                  <c:v>28.87</c:v>
                </c:pt>
              </c:numCache>
            </c:numRef>
          </c:val>
          <c:extLst>
            <c:ext xmlns:c16="http://schemas.microsoft.com/office/drawing/2014/chart" uri="{C3380CC4-5D6E-409C-BE32-E72D297353CC}">
              <c16:uniqueId val="{00000001-E7A1-48E3-B30A-BCFC7EBD6D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2.5099999999999998</c:v>
                </c:pt>
                <c:pt idx="1">
                  <c:v>0.1</c:v>
                </c:pt>
                <c:pt idx="2">
                  <c:v>-28.33</c:v>
                </c:pt>
                <c:pt idx="3">
                  <c:v>6.25</c:v>
                </c:pt>
                <c:pt idx="4">
                  <c:v>2.4500000000000002</c:v>
                </c:pt>
              </c:numCache>
            </c:numRef>
          </c:val>
          <c:smooth val="0"/>
          <c:extLst>
            <c:ext xmlns:c16="http://schemas.microsoft.com/office/drawing/2014/chart" uri="{C3380CC4-5D6E-409C-BE32-E72D297353CC}">
              <c16:uniqueId val="{00000002-E7A1-48E3-B30A-BCFC7EBD6D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6D-45B7-BF4C-B581CF278F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6D-45B7-BF4C-B581CF278F3F}"/>
            </c:ext>
          </c:extLst>
        </c:ser>
        <c:ser>
          <c:idx val="2"/>
          <c:order val="2"/>
          <c:tx>
            <c:strRef>
              <c:f>データシート!$A$29</c:f>
              <c:strCache>
                <c:ptCount val="1"/>
                <c:pt idx="0">
                  <c:v>町立在宅訪問診療所特別会計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886D-45B7-BF4C-B581CF278F3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6D-45B7-BF4C-B581CF278F3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886D-45B7-BF4C-B581CF278F3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5-886D-45B7-BF4C-B581CF278F3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0.42</c:v>
                </c:pt>
                <c:pt idx="2">
                  <c:v>#N/A</c:v>
                </c:pt>
                <c:pt idx="3">
                  <c:v>0.64</c:v>
                </c:pt>
                <c:pt idx="4">
                  <c:v>#N/A</c:v>
                </c:pt>
                <c:pt idx="5">
                  <c:v>1.22</c:v>
                </c:pt>
                <c:pt idx="6">
                  <c:v>#N/A</c:v>
                </c:pt>
                <c:pt idx="7">
                  <c:v>0.81</c:v>
                </c:pt>
                <c:pt idx="8">
                  <c:v>#N/A</c:v>
                </c:pt>
                <c:pt idx="9">
                  <c:v>0.82</c:v>
                </c:pt>
              </c:numCache>
            </c:numRef>
          </c:val>
          <c:extLst>
            <c:ext xmlns:c16="http://schemas.microsoft.com/office/drawing/2014/chart" uri="{C3380CC4-5D6E-409C-BE32-E72D297353CC}">
              <c16:uniqueId val="{00000006-886D-45B7-BF4C-B581CF278F3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1.18</c:v>
                </c:pt>
                <c:pt idx="2">
                  <c:v>#N/A</c:v>
                </c:pt>
                <c:pt idx="3">
                  <c:v>0.56000000000000005</c:v>
                </c:pt>
                <c:pt idx="4">
                  <c:v>#N/A</c:v>
                </c:pt>
                <c:pt idx="5">
                  <c:v>1.04</c:v>
                </c:pt>
                <c:pt idx="6">
                  <c:v>#N/A</c:v>
                </c:pt>
                <c:pt idx="7">
                  <c:v>1.46</c:v>
                </c:pt>
                <c:pt idx="8">
                  <c:v>#N/A</c:v>
                </c:pt>
                <c:pt idx="9">
                  <c:v>1.6</c:v>
                </c:pt>
              </c:numCache>
            </c:numRef>
          </c:val>
          <c:extLst>
            <c:ext xmlns:c16="http://schemas.microsoft.com/office/drawing/2014/chart" uri="{C3380CC4-5D6E-409C-BE32-E72D297353CC}">
              <c16:uniqueId val="{00000007-886D-45B7-BF4C-B581CF278F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5.09</c:v>
                </c:pt>
                <c:pt idx="2">
                  <c:v>#N/A</c:v>
                </c:pt>
                <c:pt idx="3">
                  <c:v>2.57</c:v>
                </c:pt>
                <c:pt idx="4">
                  <c:v>#N/A</c:v>
                </c:pt>
                <c:pt idx="5">
                  <c:v>0.88</c:v>
                </c:pt>
                <c:pt idx="6">
                  <c:v>#N/A</c:v>
                </c:pt>
                <c:pt idx="7">
                  <c:v>2.5</c:v>
                </c:pt>
                <c:pt idx="8">
                  <c:v>#N/A</c:v>
                </c:pt>
                <c:pt idx="9">
                  <c:v>3.7</c:v>
                </c:pt>
              </c:numCache>
            </c:numRef>
          </c:val>
          <c:extLst>
            <c:ext xmlns:c16="http://schemas.microsoft.com/office/drawing/2014/chart" uri="{C3380CC4-5D6E-409C-BE32-E72D297353CC}">
              <c16:uniqueId val="{00000008-886D-45B7-BF4C-B581CF278F3F}"/>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9.2899999999999991</c:v>
                </c:pt>
                <c:pt idx="2">
                  <c:v>#N/A</c:v>
                </c:pt>
                <c:pt idx="3">
                  <c:v>9.73</c:v>
                </c:pt>
                <c:pt idx="4">
                  <c:v>#N/A</c:v>
                </c:pt>
                <c:pt idx="5">
                  <c:v>10.39</c:v>
                </c:pt>
                <c:pt idx="6">
                  <c:v>#N/A</c:v>
                </c:pt>
                <c:pt idx="7">
                  <c:v>11.04</c:v>
                </c:pt>
                <c:pt idx="8">
                  <c:v>#N/A</c:v>
                </c:pt>
                <c:pt idx="9">
                  <c:v>9.65</c:v>
                </c:pt>
              </c:numCache>
            </c:numRef>
          </c:val>
          <c:extLst>
            <c:ext xmlns:c16="http://schemas.microsoft.com/office/drawing/2014/chart" uri="{C3380CC4-5D6E-409C-BE32-E72D297353CC}">
              <c16:uniqueId val="{00000009-886D-45B7-BF4C-B581CF278F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952</c:v>
                </c:pt>
                <c:pt idx="5">
                  <c:v>935</c:v>
                </c:pt>
                <c:pt idx="8">
                  <c:v>917</c:v>
                </c:pt>
                <c:pt idx="11">
                  <c:v>965</c:v>
                </c:pt>
                <c:pt idx="14">
                  <c:v>1010</c:v>
                </c:pt>
              </c:numCache>
            </c:numRef>
          </c:val>
          <c:extLst>
            <c:ext xmlns:c16="http://schemas.microsoft.com/office/drawing/2014/chart" uri="{C3380CC4-5D6E-409C-BE32-E72D297353CC}">
              <c16:uniqueId val="{00000000-35D0-48A1-B984-FC0E9FE5CC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D0-48A1-B984-FC0E9FE5CC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D0-48A1-B984-FC0E9FE5CC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154</c:v>
                </c:pt>
                <c:pt idx="3">
                  <c:v>127</c:v>
                </c:pt>
                <c:pt idx="6">
                  <c:v>93</c:v>
                </c:pt>
                <c:pt idx="9">
                  <c:v>94</c:v>
                </c:pt>
                <c:pt idx="12">
                  <c:v>90</c:v>
                </c:pt>
              </c:numCache>
            </c:numRef>
          </c:val>
          <c:extLst>
            <c:ext xmlns:c16="http://schemas.microsoft.com/office/drawing/2014/chart" uri="{C3380CC4-5D6E-409C-BE32-E72D297353CC}">
              <c16:uniqueId val="{00000003-35D0-48A1-B984-FC0E9FE5CC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496</c:v>
                </c:pt>
                <c:pt idx="3">
                  <c:v>603</c:v>
                </c:pt>
                <c:pt idx="6">
                  <c:v>569</c:v>
                </c:pt>
                <c:pt idx="9">
                  <c:v>540</c:v>
                </c:pt>
                <c:pt idx="12">
                  <c:v>505</c:v>
                </c:pt>
              </c:numCache>
            </c:numRef>
          </c:val>
          <c:extLst>
            <c:ext xmlns:c16="http://schemas.microsoft.com/office/drawing/2014/chart" uri="{C3380CC4-5D6E-409C-BE32-E72D297353CC}">
              <c16:uniqueId val="{00000004-35D0-48A1-B984-FC0E9FE5CC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D0-48A1-B984-FC0E9FE5CC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D0-48A1-B984-FC0E9FE5CC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796</c:v>
                </c:pt>
                <c:pt idx="3">
                  <c:v>676</c:v>
                </c:pt>
                <c:pt idx="6">
                  <c:v>634</c:v>
                </c:pt>
                <c:pt idx="9">
                  <c:v>716</c:v>
                </c:pt>
                <c:pt idx="12">
                  <c:v>800</c:v>
                </c:pt>
              </c:numCache>
            </c:numRef>
          </c:val>
          <c:extLst>
            <c:ext xmlns:c16="http://schemas.microsoft.com/office/drawing/2014/chart" uri="{C3380CC4-5D6E-409C-BE32-E72D297353CC}">
              <c16:uniqueId val="{00000007-35D0-48A1-B984-FC0E9FE5CC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494</c:v>
                </c:pt>
                <c:pt idx="2">
                  <c:v>#N/A</c:v>
                </c:pt>
                <c:pt idx="3">
                  <c:v>#N/A</c:v>
                </c:pt>
                <c:pt idx="4">
                  <c:v>471</c:v>
                </c:pt>
                <c:pt idx="5">
                  <c:v>#N/A</c:v>
                </c:pt>
                <c:pt idx="6">
                  <c:v>#N/A</c:v>
                </c:pt>
                <c:pt idx="7">
                  <c:v>379</c:v>
                </c:pt>
                <c:pt idx="8">
                  <c:v>#N/A</c:v>
                </c:pt>
                <c:pt idx="9">
                  <c:v>#N/A</c:v>
                </c:pt>
                <c:pt idx="10">
                  <c:v>385</c:v>
                </c:pt>
                <c:pt idx="11">
                  <c:v>#N/A</c:v>
                </c:pt>
                <c:pt idx="12">
                  <c:v>#N/A</c:v>
                </c:pt>
                <c:pt idx="13">
                  <c:v>385</c:v>
                </c:pt>
                <c:pt idx="14">
                  <c:v>#N/A</c:v>
                </c:pt>
              </c:numCache>
            </c:numRef>
          </c:val>
          <c:smooth val="0"/>
          <c:extLst>
            <c:ext xmlns:c16="http://schemas.microsoft.com/office/drawing/2014/chart" uri="{C3380CC4-5D6E-409C-BE32-E72D297353CC}">
              <c16:uniqueId val="{00000008-35D0-48A1-B984-FC0E9FE5CC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10551</c:v>
                </c:pt>
                <c:pt idx="5">
                  <c:v>10670</c:v>
                </c:pt>
                <c:pt idx="8">
                  <c:v>10744</c:v>
                </c:pt>
                <c:pt idx="11">
                  <c:v>10514</c:v>
                </c:pt>
                <c:pt idx="14">
                  <c:v>10161</c:v>
                </c:pt>
              </c:numCache>
            </c:numRef>
          </c:val>
          <c:extLst>
            <c:ext xmlns:c16="http://schemas.microsoft.com/office/drawing/2014/chart" uri="{C3380CC4-5D6E-409C-BE32-E72D297353CC}">
              <c16:uniqueId val="{00000000-8580-4AC2-B11A-DCB7F680C9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231</c:v>
                </c:pt>
                <c:pt idx="5">
                  <c:v>205</c:v>
                </c:pt>
                <c:pt idx="8">
                  <c:v>210</c:v>
                </c:pt>
                <c:pt idx="11">
                  <c:v>190</c:v>
                </c:pt>
                <c:pt idx="14">
                  <c:v>171</c:v>
                </c:pt>
              </c:numCache>
            </c:numRef>
          </c:val>
          <c:extLst>
            <c:ext xmlns:c16="http://schemas.microsoft.com/office/drawing/2014/chart" uri="{C3380CC4-5D6E-409C-BE32-E72D297353CC}">
              <c16:uniqueId val="{00000001-8580-4AC2-B11A-DCB7F680C9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3429</c:v>
                </c:pt>
                <c:pt idx="5">
                  <c:v>3595</c:v>
                </c:pt>
                <c:pt idx="8">
                  <c:v>3713</c:v>
                </c:pt>
                <c:pt idx="11">
                  <c:v>3962</c:v>
                </c:pt>
                <c:pt idx="14">
                  <c:v>3950</c:v>
                </c:pt>
              </c:numCache>
            </c:numRef>
          </c:val>
          <c:extLst>
            <c:ext xmlns:c16="http://schemas.microsoft.com/office/drawing/2014/chart" uri="{C3380CC4-5D6E-409C-BE32-E72D297353CC}">
              <c16:uniqueId val="{00000002-8580-4AC2-B11A-DCB7F680C9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80-4AC2-B11A-DCB7F680C9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80-4AC2-B11A-DCB7F680C9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80-4AC2-B11A-DCB7F680C9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2007</c:v>
                </c:pt>
                <c:pt idx="3">
                  <c:v>1985</c:v>
                </c:pt>
                <c:pt idx="6">
                  <c:v>1975</c:v>
                </c:pt>
                <c:pt idx="9">
                  <c:v>1909</c:v>
                </c:pt>
                <c:pt idx="12">
                  <c:v>1889</c:v>
                </c:pt>
              </c:numCache>
            </c:numRef>
          </c:val>
          <c:extLst>
            <c:ext xmlns:c16="http://schemas.microsoft.com/office/drawing/2014/chart" uri="{C3380CC4-5D6E-409C-BE32-E72D297353CC}">
              <c16:uniqueId val="{00000006-8580-4AC2-B11A-DCB7F680C9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1554</c:v>
                </c:pt>
                <c:pt idx="3">
                  <c:v>1537</c:v>
                </c:pt>
                <c:pt idx="6">
                  <c:v>1474</c:v>
                </c:pt>
                <c:pt idx="9">
                  <c:v>1406</c:v>
                </c:pt>
                <c:pt idx="12">
                  <c:v>1341</c:v>
                </c:pt>
              </c:numCache>
            </c:numRef>
          </c:val>
          <c:extLst>
            <c:ext xmlns:c16="http://schemas.microsoft.com/office/drawing/2014/chart" uri="{C3380CC4-5D6E-409C-BE32-E72D297353CC}">
              <c16:uniqueId val="{00000007-8580-4AC2-B11A-DCB7F680C9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3385</c:v>
                </c:pt>
                <c:pt idx="3">
                  <c:v>3293</c:v>
                </c:pt>
                <c:pt idx="6">
                  <c:v>3117</c:v>
                </c:pt>
                <c:pt idx="9">
                  <c:v>2908</c:v>
                </c:pt>
                <c:pt idx="12">
                  <c:v>2391</c:v>
                </c:pt>
              </c:numCache>
            </c:numRef>
          </c:val>
          <c:extLst>
            <c:ext xmlns:c16="http://schemas.microsoft.com/office/drawing/2014/chart" uri="{C3380CC4-5D6E-409C-BE32-E72D297353CC}">
              <c16:uniqueId val="{00000008-8580-4AC2-B11A-DCB7F680C9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580-4AC2-B11A-DCB7F680C9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8618</c:v>
                </c:pt>
                <c:pt idx="3">
                  <c:v>8737</c:v>
                </c:pt>
                <c:pt idx="6">
                  <c:v>9241</c:v>
                </c:pt>
                <c:pt idx="9">
                  <c:v>9300</c:v>
                </c:pt>
                <c:pt idx="12">
                  <c:v>9122</c:v>
                </c:pt>
              </c:numCache>
            </c:numRef>
          </c:val>
          <c:extLst>
            <c:ext xmlns:c16="http://schemas.microsoft.com/office/drawing/2014/chart" uri="{C3380CC4-5D6E-409C-BE32-E72D297353CC}">
              <c16:uniqueId val="{0000000A-8580-4AC2-B11A-DCB7F680C9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1354</c:v>
                </c:pt>
                <c:pt idx="2">
                  <c:v>#N/A</c:v>
                </c:pt>
                <c:pt idx="3">
                  <c:v>#N/A</c:v>
                </c:pt>
                <c:pt idx="4">
                  <c:v>1082</c:v>
                </c:pt>
                <c:pt idx="5">
                  <c:v>#N/A</c:v>
                </c:pt>
                <c:pt idx="6">
                  <c:v>#N/A</c:v>
                </c:pt>
                <c:pt idx="7">
                  <c:v>1140</c:v>
                </c:pt>
                <c:pt idx="8">
                  <c:v>#N/A</c:v>
                </c:pt>
                <c:pt idx="9">
                  <c:v>#N/A</c:v>
                </c:pt>
                <c:pt idx="10">
                  <c:v>857</c:v>
                </c:pt>
                <c:pt idx="11">
                  <c:v>#N/A</c:v>
                </c:pt>
                <c:pt idx="12">
                  <c:v>#N/A</c:v>
                </c:pt>
                <c:pt idx="13">
                  <c:v>461</c:v>
                </c:pt>
                <c:pt idx="14">
                  <c:v>#N/A</c:v>
                </c:pt>
              </c:numCache>
            </c:numRef>
          </c:val>
          <c:smooth val="0"/>
          <c:extLst>
            <c:ext xmlns:c16="http://schemas.microsoft.com/office/drawing/2014/chart" uri="{C3380CC4-5D6E-409C-BE32-E72D297353CC}">
              <c16:uniqueId val="{0000000B-8580-4AC2-B11A-DCB7F680C9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1376</c:v>
                </c:pt>
                <c:pt idx="1">
                  <c:v>1657</c:v>
                </c:pt>
                <c:pt idx="2">
                  <c:v>1734</c:v>
                </c:pt>
              </c:numCache>
            </c:numRef>
          </c:val>
          <c:extLst>
            <c:ext xmlns:c16="http://schemas.microsoft.com/office/drawing/2014/chart" uri="{C3380CC4-5D6E-409C-BE32-E72D297353CC}">
              <c16:uniqueId val="{00000000-3050-4EA6-B77B-1E6C4B62B4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3050-4EA6-B77B-1E6C4B62B4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2255</c:v>
                </c:pt>
                <c:pt idx="1">
                  <c:v>2223</c:v>
                </c:pt>
                <c:pt idx="2">
                  <c:v>2134</c:v>
                </c:pt>
              </c:numCache>
            </c:numRef>
          </c:val>
          <c:extLst>
            <c:ext xmlns:c16="http://schemas.microsoft.com/office/drawing/2014/chart" uri="{C3380CC4-5D6E-409C-BE32-E72D297353CC}">
              <c16:uniqueId val="{00000002-3050-4EA6-B77B-1E6C4B62B4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年度に増加に転じた元利償還金は、</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令和元年度も</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り入れた新消防庁舎および消防指令センター設備整備元金償還が始まったことで引き続き増加となった。一方で、公営企業債は順調に減少し一部事務組合が起こした地方債の元利償還金に対する負担金も減少となっ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一般会計と公営企業における元利償還額の合計は全体の約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パーセントを占めており、当該比率に対する影響が非常に大きい。一般会計における令和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年度借り入れ見込額は当該年度の公債費元金を下回る予定であり財政計画上の償還額のピークは令和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年度と見込んでいる。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一般会計における起債については交付税算定に有利な合併特例債を活用しているものの、起債残高を増加させないためにも当該比率及び将来負担比率を注視しながら財政健全化に努めていく。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anose="020B0609070205080204" pitchFamily="49" charset="-128"/>
              <a:ea typeface="ＭＳ ゴシック" panose="020B0609070205080204"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大型建設事業に伴う合併特例債と臨時財政対策債</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借り入れ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を行っているが</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借入額を公債費以下とするなどの計画的な借り入れを行ったことで平成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年度と比較し減少した</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公営企業債等繰入見込額および組合等負担等見込額は、順調に既往債償還が進んだことにより減少傾向にあり、退職手当負担見込額についても、市町職員の平均勤続年数短縮に伴い、減少傾向が続いている。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また、充当可能財源等</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剰余金などの積み立てを行い毎年増加していた充当可能基金が施設建設のための財源として取崩を行ったことで令和元年度は減額となった。その他の値においても昨年度と比較し減額となっている。</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将来負担額、充当可能財源等共に減であったが、結果として将来負担額の減少幅が大きいため将来負担比率は今年度も減少となった。</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本町の当該比率は、平成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ポイントであったものが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ポイントと順調に減少し続けている。今後も後世への負担を少しでも軽減するように、</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さらに</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起債残高の縮減するため借入と公債費とのバランスに注視しながら財政健全化に努める。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福井県永平寺町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年度には、合併した町村に設置されていた目的が類似する基金や活用実績のなかった基金の統廃合を実施し再編を行った。平成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年度には総合振興計画実施計画、財政計画等を踏まえながら基金の使用目的と規模を明確にし財政調整基金から特定目的基金への振替えを実施した。平成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年度は金融機関での定期預金や国債、県債での運用により利子収入及び売却差益を得て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百万円の積み立てを行っている。令和元年度においては町内に建設する在宅訪問診療所の財源として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百万円、町内事業所の建設する施設整備補助の財源として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百万円を地域福祉基金から取り崩し活用している。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基金には例年どおりの運用で得た利子収入等や、地方財政法第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よる毎年積み立てを実施していくが、適正な基金の活用のため財政調整基金の目安である標準財政規模に対する割合を考慮しながら、これからの公共施設適正化の取り組みによる教育、子育て、福祉、まちづくり関連施設の更新、大規模改修等の財源として活用するために財政調整基金を漠然と積み立てるのではなく、状況を考慮しながら特定目的基金への振り替えを行うなど目的をもっ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年度に特定目的基金の再編を実施。平成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年度には財政調整基金から特定目的基金への振り替えを行った。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特定目的基金の使途については、学校教育施設、子育て関連施設、福祉関連施設、まちづくり関連施設の更新及び大規模改修などの財源として基金を有効に活用していく。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年度に財政調整基金から特定目的金に振り替えを実施した。平成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年度には、教育施設整備基金、すこやか子育て応援基金、まちづくり基金については基金利子等収入により微増となった。地域福祉基金では町立在宅訪問診療所建設の一部財源として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百万円、翌令和元年においては同様の理由により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百万円と町内介護等施設整備補助金の財源として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振興計画実施計画や各施設の適正配置検討結果や財政計画等を踏まえながら、教育、子育て、福祉、まちづくり関連施設の最適化に向けた更新、大規模改修等の財源として基金を活用していく。また、一定年度ごとに財政調整基金を含めた全体的な基金積立額を各計画を考慮し組替えなども検討して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項の規定による額と基金利子等収入により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年度にも前年度と同様に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百万円を積立の他、こしの国広域事務組合精算に伴う剰余金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百万円を積み立てた。令和元年度においては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項の規定による額と基金利子等収入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運用にて得た利子収入や地方財政法の規定による積み立てを実施しながら、財政調整基金の目安である標準財政規模に対する割合を考慮し、これからの公共施設の最適化の取り組みによる更新、大規模改修等の財源として活用するため財政調整基金を漠然と積み立てるのではなく、特定目的基金などのへの振り替えなど目的をもって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増額分については、預金利子の増のみとなっている。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起債償還の補てん財源として活用する基金であるが、既借入債については利率も低いことから繰上償還等は現在のところ考えてはいない。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施設更新の実施や現状サービス水準維持を前提として、単年度が実質赤字になる見通しとなった場合は、基金組替えにより減債積立金での充当も視野に入れていくことも必要と考えている。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18,157
94.43
8,898,228
8,624,219
222,380
6,005,266
9,121,675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年度の財政力指数は単年度で</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0.386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と前年単年度の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0.397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を</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0.011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需要額が増加した要因は、公債費において臨時財政対策債および合併特例債償還費が増加したことや</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、町立在宅訪問診療所の開設に伴い新たに指定管理料が発生し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たことが挙げられる。収入額が増加した要因は、</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個人所得の伸びによる個人住民税や酒造業等の業績向上による法人住民税の増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消費税率改正に伴う子ども子育て支援臨時交付金</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などが増加したことが挙げられる。結果、収入額以上に需要額が増加したことで、単年度の財政力指数が悪化</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か年平均値</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同</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指数）</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町が助成し推進している民間企業の「永の里」関連開発等で、税収の増加や、人口減少が続く周辺地域の定住促進が図られることを期待している。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72" name="直線コネクタ 71"/>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115358</xdr:rowOff>
    </xdr:to>
    <xdr:cxnSp macro="">
      <xdr:nvCxnSpPr>
        <xdr:cNvPr id="75" name="直線コネクタ 74"/>
        <xdr:cNvCxnSpPr/>
      </xdr:nvCxnSpPr>
      <xdr:spPr>
        <a:xfrm>
          <a:off x="3225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105304</xdr:rowOff>
    </xdr:from>
    <xdr:to>
      <xdr:col>15</xdr:col>
      <xdr:colOff>82550</xdr:colOff>
      <xdr:row>43</xdr:row>
      <xdr:rowOff>105304</xdr:rowOff>
    </xdr:to>
    <xdr:cxnSp macro="">
      <xdr:nvCxnSpPr>
        <xdr:cNvPr id="78" name="直線コネクタ 77"/>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105304</xdr:rowOff>
    </xdr:to>
    <xdr:cxnSp macro="">
      <xdr:nvCxnSpPr>
        <xdr:cNvPr id="81" name="直線コネクタ 80"/>
        <xdr:cNvCxnSpPr/>
      </xdr:nvCxnSpPr>
      <xdr:spPr>
        <a:xfrm>
          <a:off x="1447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91" name="楕円 90"/>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92"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3" name="楕円 92"/>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4" name="テキスト ボックス 9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54504</xdr:rowOff>
    </xdr:from>
    <xdr:to>
      <xdr:col>15</xdr:col>
      <xdr:colOff>133350</xdr:colOff>
      <xdr:row>43</xdr:row>
      <xdr:rowOff>156104</xdr:rowOff>
    </xdr:to>
    <xdr:sp macro="" textlink="">
      <xdr:nvSpPr>
        <xdr:cNvPr id="95" name="楕円 94"/>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140881</xdr:rowOff>
    </xdr:from>
    <xdr:ext cx="762000" cy="259045"/>
    <xdr:sp macro="" textlink="">
      <xdr:nvSpPr>
        <xdr:cNvPr id="96" name="テキスト ボックス 95"/>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9" name="楕円 98"/>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100" name="テキスト ボックス 99"/>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経常収支比率の分母である経常一般財源等総額は、普通交付税が合併算定替縮減の影響を受けたものの、公債費算入額の増加により交付額として前年度比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の微増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消費税率改正に伴い子ども子育て支援臨時交付金が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67</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百万円の皆増。一方で、除排雪経費の減を受け特別交付税が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44</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百万円の減、事業費財源が確保できたことで</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臨時財政対策債発行</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額を前年度比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170</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百万円減としたこと等により、</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それらを合計した総額は前年度</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分子となる経常経費充当一般財源等は、公債費において平成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年度の新消防庁舎建設、指令センター整備事業</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充当した町債の据え置き期間終了に伴い元金償還が皆増したことや、</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物件費において新たな指定管理料が発生するなど費用を押し上げた。</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この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年間で</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ポイントの悪化となっており、現状では経常財源の大幅な増加が見込めないため、人件費</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や物件費など</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経常費用の抜本的な見直しを進めていきたい。</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16147</xdr:rowOff>
    </xdr:to>
    <xdr:cxnSp macro="">
      <xdr:nvCxnSpPr>
        <xdr:cNvPr id="137" name="直線コネクタ 136"/>
        <xdr:cNvCxnSpPr/>
      </xdr:nvCxnSpPr>
      <xdr:spPr>
        <a:xfrm>
          <a:off x="4114800" y="1113282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64</xdr:row>
      <xdr:rowOff>160020</xdr:rowOff>
    </xdr:to>
    <xdr:cxnSp macro="">
      <xdr:nvCxnSpPr>
        <xdr:cNvPr id="140" name="直線コネクタ 139"/>
        <xdr:cNvCxnSpPr/>
      </xdr:nvCxnSpPr>
      <xdr:spPr>
        <a:xfrm>
          <a:off x="3225800" y="110983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115207</xdr:rowOff>
    </xdr:from>
    <xdr:to>
      <xdr:col>15</xdr:col>
      <xdr:colOff>82550</xdr:colOff>
      <xdr:row>64</xdr:row>
      <xdr:rowOff>125549</xdr:rowOff>
    </xdr:to>
    <xdr:cxnSp macro="">
      <xdr:nvCxnSpPr>
        <xdr:cNvPr id="143" name="直線コネクタ 142"/>
        <xdr:cNvCxnSpPr/>
      </xdr:nvCxnSpPr>
      <xdr:spPr>
        <a:xfrm>
          <a:off x="2336800" y="1108800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3991</xdr:rowOff>
    </xdr:from>
    <xdr:to>
      <xdr:col>11</xdr:col>
      <xdr:colOff>31750</xdr:colOff>
      <xdr:row>64</xdr:row>
      <xdr:rowOff>115207</xdr:rowOff>
    </xdr:to>
    <xdr:cxnSp macro="">
      <xdr:nvCxnSpPr>
        <xdr:cNvPr id="146" name="直線コネクタ 145"/>
        <xdr:cNvCxnSpPr/>
      </xdr:nvCxnSpPr>
      <xdr:spPr>
        <a:xfrm>
          <a:off x="1447800" y="10805341"/>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136797</xdr:rowOff>
    </xdr:from>
    <xdr:to>
      <xdr:col>23</xdr:col>
      <xdr:colOff>184150</xdr:colOff>
      <xdr:row>65</xdr:row>
      <xdr:rowOff>66947</xdr:rowOff>
    </xdr:to>
    <xdr:sp macro="" textlink="">
      <xdr:nvSpPr>
        <xdr:cNvPr id="156" name="楕円 155"/>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108874</xdr:rowOff>
    </xdr:from>
    <xdr:ext cx="762000" cy="259045"/>
    <xdr:sp macro="" textlink="">
      <xdr:nvSpPr>
        <xdr:cNvPr id="157" name="財政構造の弾力性該当値テキスト"/>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8" name="楕円 157"/>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9" name="テキスト ボックス 158"/>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60" name="楕円 159"/>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61" name="テキスト ボックス 160"/>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64407</xdr:rowOff>
    </xdr:from>
    <xdr:to>
      <xdr:col>11</xdr:col>
      <xdr:colOff>82550</xdr:colOff>
      <xdr:row>64</xdr:row>
      <xdr:rowOff>166007</xdr:rowOff>
    </xdr:to>
    <xdr:sp macro="" textlink="">
      <xdr:nvSpPr>
        <xdr:cNvPr id="162" name="楕円 161"/>
        <xdr:cNvSpPr/>
      </xdr:nvSpPr>
      <xdr:spPr>
        <a:xfrm>
          <a:off x="2286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150784</xdr:rowOff>
    </xdr:from>
    <xdr:ext cx="762000" cy="259045"/>
    <xdr:sp macro="" textlink="">
      <xdr:nvSpPr>
        <xdr:cNvPr id="163" name="テキスト ボックス 162"/>
        <xdr:cNvSpPr txBox="1"/>
      </xdr:nvSpPr>
      <xdr:spPr>
        <a:xfrm>
          <a:off x="1955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124641</xdr:rowOff>
    </xdr:from>
    <xdr:to>
      <xdr:col>7</xdr:col>
      <xdr:colOff>31750</xdr:colOff>
      <xdr:row>63</xdr:row>
      <xdr:rowOff>54791</xdr:rowOff>
    </xdr:to>
    <xdr:sp macro="" textlink="">
      <xdr:nvSpPr>
        <xdr:cNvPr id="164" name="楕円 163"/>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64968</xdr:rowOff>
    </xdr:from>
    <xdr:ext cx="762000" cy="259045"/>
    <xdr:sp macro="" textlink="">
      <xdr:nvSpPr>
        <xdr:cNvPr id="165" name="テキスト ボックス 164"/>
        <xdr:cNvSpPr txBox="1"/>
      </xdr:nvSpPr>
      <xdr:spPr>
        <a:xfrm>
          <a:off x="1066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当該項目の分子である人件費は、合併以降計画的な職員定数管理</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を進めているが、</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本町はかねて子育て関連事業に注力しており、待機児童</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実現を合言葉にきめ細やかな保育サービスを提供してきた。そのため、非常勤雇用による事務補助が必須となり、市町村合併以降、保育関連施設の統合も行っていないことから人件費増加に拍車をかけている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のが実態ではあるが、前年度末に想定以上の退職者がでたことにより、前年度比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百万の減額となった。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物件費は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橋梁長寿命化関連や地域防災計画などの策定完了による委託料が</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皆減</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したほか、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コロナウイルスの緊急事態宣言を受け学校休校に伴う賄材料費も減少。</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結果、人件費及び物件費の合計額としては、昨年度より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176,201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計画的な職員定数管理も現状ではほぼ限界となっており、今後は町関連施設の統廃合も検討し抜本的な人員整理を考えていく必要がある。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11776</xdr:rowOff>
    </xdr:from>
    <xdr:to>
      <xdr:col>23</xdr:col>
      <xdr:colOff>133350</xdr:colOff>
      <xdr:row>84</xdr:row>
      <xdr:rowOff>38946</xdr:rowOff>
    </xdr:to>
    <xdr:cxnSp macro="">
      <xdr:nvCxnSpPr>
        <xdr:cNvPr id="200" name="直線コネクタ 199"/>
        <xdr:cNvCxnSpPr/>
      </xdr:nvCxnSpPr>
      <xdr:spPr>
        <a:xfrm flipV="1">
          <a:off x="4114800" y="14413576"/>
          <a:ext cx="8382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38946</xdr:rowOff>
    </xdr:from>
    <xdr:to>
      <xdr:col>19</xdr:col>
      <xdr:colOff>133350</xdr:colOff>
      <xdr:row>84</xdr:row>
      <xdr:rowOff>88816</xdr:rowOff>
    </xdr:to>
    <xdr:cxnSp macro="">
      <xdr:nvCxnSpPr>
        <xdr:cNvPr id="203" name="直線コネクタ 202"/>
        <xdr:cNvCxnSpPr/>
      </xdr:nvCxnSpPr>
      <xdr:spPr>
        <a:xfrm flipV="1">
          <a:off x="3225800" y="14440746"/>
          <a:ext cx="8890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155767</xdr:rowOff>
    </xdr:from>
    <xdr:to>
      <xdr:col>15</xdr:col>
      <xdr:colOff>82550</xdr:colOff>
      <xdr:row>84</xdr:row>
      <xdr:rowOff>88816</xdr:rowOff>
    </xdr:to>
    <xdr:cxnSp macro="">
      <xdr:nvCxnSpPr>
        <xdr:cNvPr id="206" name="直線コネクタ 205"/>
        <xdr:cNvCxnSpPr/>
      </xdr:nvCxnSpPr>
      <xdr:spPr>
        <a:xfrm>
          <a:off x="2336800" y="14386117"/>
          <a:ext cx="889000" cy="10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91590</xdr:rowOff>
    </xdr:from>
    <xdr:to>
      <xdr:col>11</xdr:col>
      <xdr:colOff>31750</xdr:colOff>
      <xdr:row>83</xdr:row>
      <xdr:rowOff>155767</xdr:rowOff>
    </xdr:to>
    <xdr:cxnSp macro="">
      <xdr:nvCxnSpPr>
        <xdr:cNvPr id="209" name="直線コネクタ 208"/>
        <xdr:cNvCxnSpPr/>
      </xdr:nvCxnSpPr>
      <xdr:spPr>
        <a:xfrm>
          <a:off x="1447800" y="14321940"/>
          <a:ext cx="889000" cy="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132426</xdr:rowOff>
    </xdr:from>
    <xdr:to>
      <xdr:col>23</xdr:col>
      <xdr:colOff>184150</xdr:colOff>
      <xdr:row>84</xdr:row>
      <xdr:rowOff>62576</xdr:rowOff>
    </xdr:to>
    <xdr:sp macro="" textlink="">
      <xdr:nvSpPr>
        <xdr:cNvPr id="219" name="楕円 218"/>
        <xdr:cNvSpPr/>
      </xdr:nvSpPr>
      <xdr:spPr>
        <a:xfrm>
          <a:off x="4902200" y="143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104503</xdr:rowOff>
    </xdr:from>
    <xdr:ext cx="762000" cy="259045"/>
    <xdr:sp macro="" textlink="">
      <xdr:nvSpPr>
        <xdr:cNvPr id="220" name="人件費・物件費等の状況該当値テキスト"/>
        <xdr:cNvSpPr txBox="1"/>
      </xdr:nvSpPr>
      <xdr:spPr>
        <a:xfrm>
          <a:off x="5041900" y="1433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159596</xdr:rowOff>
    </xdr:from>
    <xdr:to>
      <xdr:col>19</xdr:col>
      <xdr:colOff>184150</xdr:colOff>
      <xdr:row>84</xdr:row>
      <xdr:rowOff>89746</xdr:rowOff>
    </xdr:to>
    <xdr:sp macro="" textlink="">
      <xdr:nvSpPr>
        <xdr:cNvPr id="221" name="楕円 220"/>
        <xdr:cNvSpPr/>
      </xdr:nvSpPr>
      <xdr:spPr>
        <a:xfrm>
          <a:off x="4064000" y="143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74523</xdr:rowOff>
    </xdr:from>
    <xdr:ext cx="736600" cy="259045"/>
    <xdr:sp macro="" textlink="">
      <xdr:nvSpPr>
        <xdr:cNvPr id="222" name="テキスト ボックス 221"/>
        <xdr:cNvSpPr txBox="1"/>
      </xdr:nvSpPr>
      <xdr:spPr>
        <a:xfrm>
          <a:off x="3733800" y="14476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38016</xdr:rowOff>
    </xdr:from>
    <xdr:to>
      <xdr:col>15</xdr:col>
      <xdr:colOff>133350</xdr:colOff>
      <xdr:row>84</xdr:row>
      <xdr:rowOff>139616</xdr:rowOff>
    </xdr:to>
    <xdr:sp macro="" textlink="">
      <xdr:nvSpPr>
        <xdr:cNvPr id="223" name="楕円 222"/>
        <xdr:cNvSpPr/>
      </xdr:nvSpPr>
      <xdr:spPr>
        <a:xfrm>
          <a:off x="3175000" y="144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124393</xdr:rowOff>
    </xdr:from>
    <xdr:ext cx="762000" cy="259045"/>
    <xdr:sp macro="" textlink="">
      <xdr:nvSpPr>
        <xdr:cNvPr id="224" name="テキスト ボックス 223"/>
        <xdr:cNvSpPr txBox="1"/>
      </xdr:nvSpPr>
      <xdr:spPr>
        <a:xfrm>
          <a:off x="2844800" y="145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104967</xdr:rowOff>
    </xdr:from>
    <xdr:to>
      <xdr:col>11</xdr:col>
      <xdr:colOff>82550</xdr:colOff>
      <xdr:row>84</xdr:row>
      <xdr:rowOff>35117</xdr:rowOff>
    </xdr:to>
    <xdr:sp macro="" textlink="">
      <xdr:nvSpPr>
        <xdr:cNvPr id="225" name="楕円 224"/>
        <xdr:cNvSpPr/>
      </xdr:nvSpPr>
      <xdr:spPr>
        <a:xfrm>
          <a:off x="2286000" y="143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19894</xdr:rowOff>
    </xdr:from>
    <xdr:ext cx="762000" cy="259045"/>
    <xdr:sp macro="" textlink="">
      <xdr:nvSpPr>
        <xdr:cNvPr id="226" name="テキスト ボックス 225"/>
        <xdr:cNvSpPr txBox="1"/>
      </xdr:nvSpPr>
      <xdr:spPr>
        <a:xfrm>
          <a:off x="1955800" y="1442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40790</xdr:rowOff>
    </xdr:from>
    <xdr:to>
      <xdr:col>7</xdr:col>
      <xdr:colOff>31750</xdr:colOff>
      <xdr:row>83</xdr:row>
      <xdr:rowOff>142390</xdr:rowOff>
    </xdr:to>
    <xdr:sp macro="" textlink="">
      <xdr:nvSpPr>
        <xdr:cNvPr id="227" name="楕円 226"/>
        <xdr:cNvSpPr/>
      </xdr:nvSpPr>
      <xdr:spPr>
        <a:xfrm>
          <a:off x="1397000" y="142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127167</xdr:rowOff>
    </xdr:from>
    <xdr:ext cx="762000" cy="259045"/>
    <xdr:sp macro="" textlink="">
      <xdr:nvSpPr>
        <xdr:cNvPr id="228" name="テキスト ボックス 227"/>
        <xdr:cNvSpPr txBox="1"/>
      </xdr:nvSpPr>
      <xdr:spPr>
        <a:xfrm>
          <a:off x="1066800" y="1435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年度から徐々に数値は増加傾向となっていたが、今年度は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ポイント下落している。主な変動要因は、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定年を含み</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前年度末に</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名の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退職者がおり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、補充した人員との給与に差額が生じたためと思われる。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今後とも行財政改革大綱実施計画を基本とし、全庁体制により組織機構の合理化や職員数の縮減等に取組み、給与制度、運用等の適正化に努める。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12700</xdr:rowOff>
    </xdr:to>
    <xdr:cxnSp macro="">
      <xdr:nvCxnSpPr>
        <xdr:cNvPr id="266" name="直線コネクタ 265"/>
        <xdr:cNvCxnSpPr/>
      </xdr:nvCxnSpPr>
      <xdr:spPr>
        <a:xfrm flipV="1">
          <a:off x="16179800" y="142028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73025</xdr:rowOff>
    </xdr:to>
    <xdr:cxnSp macro="">
      <xdr:nvCxnSpPr>
        <xdr:cNvPr id="269" name="直線コネクタ 268"/>
        <xdr:cNvCxnSpPr/>
      </xdr:nvCxnSpPr>
      <xdr:spPr>
        <a:xfrm flipV="1">
          <a:off x="15290800" y="1424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73025</xdr:rowOff>
    </xdr:to>
    <xdr:cxnSp macro="">
      <xdr:nvCxnSpPr>
        <xdr:cNvPr id="272" name="直線コネクタ 271"/>
        <xdr:cNvCxnSpPr/>
      </xdr:nvCxnSpPr>
      <xdr:spPr>
        <a:xfrm>
          <a:off x="14401800" y="142832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113241</xdr:rowOff>
    </xdr:to>
    <xdr:cxnSp macro="">
      <xdr:nvCxnSpPr>
        <xdr:cNvPr id="275" name="直線コネクタ 274"/>
        <xdr:cNvCxnSpPr/>
      </xdr:nvCxnSpPr>
      <xdr:spPr>
        <a:xfrm flipV="1">
          <a:off x="13512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85" name="楕円 284"/>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86"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7" name="楕円 28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8" name="テキスト ボックス 28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9" name="楕円 288"/>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90" name="テキスト ボックス 289"/>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91" name="楕円 290"/>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92" name="テキスト ボックス 291"/>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3" name="楕円 292"/>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4" name="テキスト ボックス 293"/>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行財政改革大綱実施計画に基づき、合併時より</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まで計画的に職員数の整理を行ってきたが、ここ数年はほぼ横ばいとなっている。類似団体平均を上回る状況が続いているが、主な要因としては住民ニーズに応えるための積極的な子育て支援策（待機児童</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歳児保育、延長保育）の実施に伴い保育関係職員が多いこと、消防本部を町単独で備えていること、食の安全のため全ての給食調理場に最低</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名の正規職員（調理員）を配置していることが挙げられる。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今後も、事務の効率化、組織の再編、民間委託の推進等により行財政改革大綱実施計画及び職員定員管理計画に基づく職員の削減に可能な限り努めていきたい。</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92226</xdr:rowOff>
    </xdr:to>
    <xdr:cxnSp macro="">
      <xdr:nvCxnSpPr>
        <xdr:cNvPr id="331" name="直線コネクタ 330"/>
        <xdr:cNvCxnSpPr/>
      </xdr:nvCxnSpPr>
      <xdr:spPr>
        <a:xfrm>
          <a:off x="16179800" y="10998381"/>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25581</xdr:rowOff>
    </xdr:from>
    <xdr:to>
      <xdr:col>77</xdr:col>
      <xdr:colOff>44450</xdr:colOff>
      <xdr:row>64</xdr:row>
      <xdr:rowOff>78438</xdr:rowOff>
    </xdr:to>
    <xdr:cxnSp macro="">
      <xdr:nvCxnSpPr>
        <xdr:cNvPr id="334" name="直線コネクタ 333"/>
        <xdr:cNvCxnSpPr/>
      </xdr:nvCxnSpPr>
      <xdr:spPr>
        <a:xfrm flipV="1">
          <a:off x="15290800" y="10998381"/>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24433</xdr:rowOff>
    </xdr:from>
    <xdr:to>
      <xdr:col>72</xdr:col>
      <xdr:colOff>203200</xdr:colOff>
      <xdr:row>64</xdr:row>
      <xdr:rowOff>78438</xdr:rowOff>
    </xdr:to>
    <xdr:cxnSp macro="">
      <xdr:nvCxnSpPr>
        <xdr:cNvPr id="337" name="直線コネクタ 336"/>
        <xdr:cNvCxnSpPr/>
      </xdr:nvCxnSpPr>
      <xdr:spPr>
        <a:xfrm>
          <a:off x="14401800" y="10997233"/>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168305</xdr:rowOff>
    </xdr:from>
    <xdr:to>
      <xdr:col>68</xdr:col>
      <xdr:colOff>152400</xdr:colOff>
      <xdr:row>64</xdr:row>
      <xdr:rowOff>24433</xdr:rowOff>
    </xdr:to>
    <xdr:cxnSp macro="">
      <xdr:nvCxnSpPr>
        <xdr:cNvPr id="340" name="直線コネクタ 339"/>
        <xdr:cNvCxnSpPr/>
      </xdr:nvCxnSpPr>
      <xdr:spPr>
        <a:xfrm>
          <a:off x="13512800" y="1096965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41426</xdr:rowOff>
    </xdr:from>
    <xdr:to>
      <xdr:col>81</xdr:col>
      <xdr:colOff>95250</xdr:colOff>
      <xdr:row>64</xdr:row>
      <xdr:rowOff>143026</xdr:rowOff>
    </xdr:to>
    <xdr:sp macro="" textlink="">
      <xdr:nvSpPr>
        <xdr:cNvPr id="350" name="楕円 349"/>
        <xdr:cNvSpPr/>
      </xdr:nvSpPr>
      <xdr:spPr>
        <a:xfrm>
          <a:off x="169672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13503</xdr:rowOff>
    </xdr:from>
    <xdr:ext cx="762000" cy="259045"/>
    <xdr:sp macro="" textlink="">
      <xdr:nvSpPr>
        <xdr:cNvPr id="351" name="定員管理の状況該当値テキスト"/>
        <xdr:cNvSpPr txBox="1"/>
      </xdr:nvSpPr>
      <xdr:spPr>
        <a:xfrm>
          <a:off x="17106900" y="109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146231</xdr:rowOff>
    </xdr:from>
    <xdr:to>
      <xdr:col>77</xdr:col>
      <xdr:colOff>95250</xdr:colOff>
      <xdr:row>64</xdr:row>
      <xdr:rowOff>76381</xdr:rowOff>
    </xdr:to>
    <xdr:sp macro="" textlink="">
      <xdr:nvSpPr>
        <xdr:cNvPr id="352" name="楕円 351"/>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61158</xdr:rowOff>
    </xdr:from>
    <xdr:ext cx="736600" cy="259045"/>
    <xdr:sp macro="" textlink="">
      <xdr:nvSpPr>
        <xdr:cNvPr id="353" name="テキスト ボックス 352"/>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27638</xdr:rowOff>
    </xdr:from>
    <xdr:to>
      <xdr:col>73</xdr:col>
      <xdr:colOff>44450</xdr:colOff>
      <xdr:row>64</xdr:row>
      <xdr:rowOff>129238</xdr:rowOff>
    </xdr:to>
    <xdr:sp macro="" textlink="">
      <xdr:nvSpPr>
        <xdr:cNvPr id="354" name="楕円 353"/>
        <xdr:cNvSpPr/>
      </xdr:nvSpPr>
      <xdr:spPr>
        <a:xfrm>
          <a:off x="15240000" y="110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114015</xdr:rowOff>
    </xdr:from>
    <xdr:ext cx="762000" cy="259045"/>
    <xdr:sp macro="" textlink="">
      <xdr:nvSpPr>
        <xdr:cNvPr id="355" name="テキスト ボックス 354"/>
        <xdr:cNvSpPr txBox="1"/>
      </xdr:nvSpPr>
      <xdr:spPr>
        <a:xfrm>
          <a:off x="14909800" y="1108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145083</xdr:rowOff>
    </xdr:from>
    <xdr:to>
      <xdr:col>68</xdr:col>
      <xdr:colOff>203200</xdr:colOff>
      <xdr:row>64</xdr:row>
      <xdr:rowOff>75233</xdr:rowOff>
    </xdr:to>
    <xdr:sp macro="" textlink="">
      <xdr:nvSpPr>
        <xdr:cNvPr id="356" name="楕円 355"/>
        <xdr:cNvSpPr/>
      </xdr:nvSpPr>
      <xdr:spPr>
        <a:xfrm>
          <a:off x="14351000" y="10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60010</xdr:rowOff>
    </xdr:from>
    <xdr:ext cx="762000" cy="259045"/>
    <xdr:sp macro="" textlink="">
      <xdr:nvSpPr>
        <xdr:cNvPr id="357" name="テキスト ボックス 356"/>
        <xdr:cNvSpPr txBox="1"/>
      </xdr:nvSpPr>
      <xdr:spPr>
        <a:xfrm>
          <a:off x="14020800" y="1103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117505</xdr:rowOff>
    </xdr:from>
    <xdr:to>
      <xdr:col>64</xdr:col>
      <xdr:colOff>152400</xdr:colOff>
      <xdr:row>64</xdr:row>
      <xdr:rowOff>47655</xdr:rowOff>
    </xdr:to>
    <xdr:sp macro="" textlink="">
      <xdr:nvSpPr>
        <xdr:cNvPr id="358" name="楕円 357"/>
        <xdr:cNvSpPr/>
      </xdr:nvSpPr>
      <xdr:spPr>
        <a:xfrm>
          <a:off x="13462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32432</xdr:rowOff>
    </xdr:from>
    <xdr:ext cx="762000" cy="259045"/>
    <xdr:sp macro="" textlink="">
      <xdr:nvSpPr>
        <xdr:cNvPr id="359" name="テキスト ボックス 358"/>
        <xdr:cNvSpPr txBox="1"/>
      </xdr:nvSpPr>
      <xdr:spPr>
        <a:xfrm>
          <a:off x="13131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実質公債費比率は今年度も継続して改善し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ポイント下落の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7.5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％となった。主な要因としては、平成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年度に借入れた一般単独事業債</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（臨時地方道整備</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）等が前年度末で償還完了したものの、平成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年度に借り入れた合併特例債</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（新消防庁舎建設、指令センター整備事業</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）の据え置き期間終了に伴い元金償還が始まったことから、公債費償還額が増加した。ただし、単年度実質公債費比率では前年度より</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7.70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％となっており、前述したとおり、新たに一般会計で生じた償還元金の影響が現れている。</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一方で、公営企業（下水道事業等）においては、大規模な建設事業がなかったことから、着実に償還が進み改善側へ影響している。また、一部事務組合においても同様に償還金額が減少している。今後は公営企業においては処理施設の更新、一部事務組合でも施設長寿命化を終えており、その据え置き期間である点を考慮すると、当該値は上昇傾向が強く楽観視はできない。</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95504</xdr:rowOff>
    </xdr:to>
    <xdr:cxnSp macro="">
      <xdr:nvCxnSpPr>
        <xdr:cNvPr id="390" name="直線コネクタ 389"/>
        <xdr:cNvCxnSpPr/>
      </xdr:nvCxnSpPr>
      <xdr:spPr>
        <a:xfrm flipV="1">
          <a:off x="16179800" y="71056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124460</xdr:rowOff>
    </xdr:to>
    <xdr:cxnSp macro="">
      <xdr:nvCxnSpPr>
        <xdr:cNvPr id="393" name="直線コネクタ 392"/>
        <xdr:cNvCxnSpPr/>
      </xdr:nvCxnSpPr>
      <xdr:spPr>
        <a:xfrm flipV="1">
          <a:off x="15290800" y="712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15748</xdr:rowOff>
    </xdr:to>
    <xdr:cxnSp macro="">
      <xdr:nvCxnSpPr>
        <xdr:cNvPr id="396" name="直線コネクタ 395"/>
        <xdr:cNvCxnSpPr/>
      </xdr:nvCxnSpPr>
      <xdr:spPr>
        <a:xfrm flipV="1">
          <a:off x="14401800" y="715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83312</xdr:rowOff>
    </xdr:to>
    <xdr:cxnSp macro="">
      <xdr:nvCxnSpPr>
        <xdr:cNvPr id="399" name="直線コネクタ 398"/>
        <xdr:cNvCxnSpPr/>
      </xdr:nvCxnSpPr>
      <xdr:spPr>
        <a:xfrm flipV="1">
          <a:off x="13512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9" name="楕円 408"/>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10"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11" name="楕円 410"/>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412" name="テキスト ボックス 411"/>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3" name="楕円 41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14" name="テキスト ボックス 41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15" name="楕円 41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16" name="テキスト ボックス 41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17" name="楕円 416"/>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18" name="テキスト ボックス 417"/>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将来負担比率は、前年度比で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％となった。また、</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年単位の推移でみても平成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％から大幅な改善を続けている。一般会計における町債残高</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も今年度は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百万円の減額に転じた。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公営企業債等繰入見込額および組合等負担等見込額</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等も</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順調に減少傾向</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が続いており、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充当可能財源等値においても</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施設建設の財源として基金を取崩すなど、</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減額となっている。</a:t>
          </a:r>
          <a:endParaRPr lang="ja-JP" altLang="ja-JP" sz="9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将来負担額、充当可能財源等共に減であったが、結果として将来負担額の減少幅が大きいため将来負担比率は今年度も減少となった。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将来負担比率が低い水準となるのは、財政運営上心強く、安心できるものではあるが、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起債借入れ額の抑制を徹底して行い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費用の平準化に留意</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しながら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、資金調達していく。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94717</xdr:rowOff>
    </xdr:from>
    <xdr:to>
      <xdr:col>81</xdr:col>
      <xdr:colOff>44450</xdr:colOff>
      <xdr:row>14</xdr:row>
      <xdr:rowOff>130912</xdr:rowOff>
    </xdr:to>
    <xdr:cxnSp macro="">
      <xdr:nvCxnSpPr>
        <xdr:cNvPr id="450" name="直線コネクタ 449"/>
        <xdr:cNvCxnSpPr/>
      </xdr:nvCxnSpPr>
      <xdr:spPr>
        <a:xfrm flipV="1">
          <a:off x="16179800" y="249501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79493</xdr:rowOff>
    </xdr:from>
    <xdr:ext cx="762000" cy="259045"/>
    <xdr:sp macro="" textlink="">
      <xdr:nvSpPr>
        <xdr:cNvPr id="451" name="将来負担の状況平均値テキスト"/>
        <xdr:cNvSpPr txBox="1"/>
      </xdr:nvSpPr>
      <xdr:spPr>
        <a:xfrm>
          <a:off x="17106900" y="2479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130912</xdr:rowOff>
    </xdr:from>
    <xdr:to>
      <xdr:col>77</xdr:col>
      <xdr:colOff>44450</xdr:colOff>
      <xdr:row>14</xdr:row>
      <xdr:rowOff>157455</xdr:rowOff>
    </xdr:to>
    <xdr:cxnSp macro="">
      <xdr:nvCxnSpPr>
        <xdr:cNvPr id="453" name="直線コネクタ 452"/>
        <xdr:cNvCxnSpPr/>
      </xdr:nvCxnSpPr>
      <xdr:spPr>
        <a:xfrm flipV="1">
          <a:off x="15290800" y="25312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13860</xdr:rowOff>
    </xdr:from>
    <xdr:ext cx="736600" cy="259045"/>
    <xdr:sp macro="" textlink="">
      <xdr:nvSpPr>
        <xdr:cNvPr id="455" name="テキスト ボックス 454"/>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149250</xdr:rowOff>
    </xdr:from>
    <xdr:to>
      <xdr:col>72</xdr:col>
      <xdr:colOff>203200</xdr:colOff>
      <xdr:row>14</xdr:row>
      <xdr:rowOff>157455</xdr:rowOff>
    </xdr:to>
    <xdr:cxnSp macro="">
      <xdr:nvCxnSpPr>
        <xdr:cNvPr id="456" name="直線コネクタ 455"/>
        <xdr:cNvCxnSpPr/>
      </xdr:nvCxnSpPr>
      <xdr:spPr>
        <a:xfrm>
          <a:off x="14401800" y="2549550"/>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8" name="テキスト ボックス 457"/>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149250</xdr:rowOff>
    </xdr:from>
    <xdr:to>
      <xdr:col>68</xdr:col>
      <xdr:colOff>152400</xdr:colOff>
      <xdr:row>15</xdr:row>
      <xdr:rowOff>1930</xdr:rowOff>
    </xdr:to>
    <xdr:cxnSp macro="">
      <xdr:nvCxnSpPr>
        <xdr:cNvPr id="459" name="直線コネクタ 458"/>
        <xdr:cNvCxnSpPr/>
      </xdr:nvCxnSpPr>
      <xdr:spPr>
        <a:xfrm flipV="1">
          <a:off x="13512800" y="2549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61" name="テキスト ボックス 460"/>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43917</xdr:rowOff>
    </xdr:from>
    <xdr:to>
      <xdr:col>81</xdr:col>
      <xdr:colOff>95250</xdr:colOff>
      <xdr:row>14</xdr:row>
      <xdr:rowOff>145517</xdr:rowOff>
    </xdr:to>
    <xdr:sp macro="" textlink="">
      <xdr:nvSpPr>
        <xdr:cNvPr id="469" name="楕円 468"/>
        <xdr:cNvSpPr/>
      </xdr:nvSpPr>
      <xdr:spPr>
        <a:xfrm>
          <a:off x="16967200" y="24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136644</xdr:rowOff>
    </xdr:from>
    <xdr:ext cx="762000" cy="259045"/>
    <xdr:sp macro="" textlink="">
      <xdr:nvSpPr>
        <xdr:cNvPr id="470" name="将来負担の状況該当値テキスト"/>
        <xdr:cNvSpPr txBox="1"/>
      </xdr:nvSpPr>
      <xdr:spPr>
        <a:xfrm>
          <a:off x="17106900" y="236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80112</xdr:rowOff>
    </xdr:from>
    <xdr:to>
      <xdr:col>77</xdr:col>
      <xdr:colOff>95250</xdr:colOff>
      <xdr:row>15</xdr:row>
      <xdr:rowOff>10262</xdr:rowOff>
    </xdr:to>
    <xdr:sp macro="" textlink="">
      <xdr:nvSpPr>
        <xdr:cNvPr id="471" name="楕円 470"/>
        <xdr:cNvSpPr/>
      </xdr:nvSpPr>
      <xdr:spPr>
        <a:xfrm>
          <a:off x="16129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20439</xdr:rowOff>
    </xdr:from>
    <xdr:ext cx="736600" cy="259045"/>
    <xdr:sp macro="" textlink="">
      <xdr:nvSpPr>
        <xdr:cNvPr id="472" name="テキスト ボックス 471"/>
        <xdr:cNvSpPr txBox="1"/>
      </xdr:nvSpPr>
      <xdr:spPr>
        <a:xfrm>
          <a:off x="15798800" y="224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106655</xdr:rowOff>
    </xdr:from>
    <xdr:to>
      <xdr:col>73</xdr:col>
      <xdr:colOff>44450</xdr:colOff>
      <xdr:row>15</xdr:row>
      <xdr:rowOff>36805</xdr:rowOff>
    </xdr:to>
    <xdr:sp macro="" textlink="">
      <xdr:nvSpPr>
        <xdr:cNvPr id="473" name="楕円 472"/>
        <xdr:cNvSpPr/>
      </xdr:nvSpPr>
      <xdr:spPr>
        <a:xfrm>
          <a:off x="15240000" y="2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46982</xdr:rowOff>
    </xdr:from>
    <xdr:ext cx="762000" cy="259045"/>
    <xdr:sp macro="" textlink="">
      <xdr:nvSpPr>
        <xdr:cNvPr id="474" name="テキスト ボックス 473"/>
        <xdr:cNvSpPr txBox="1"/>
      </xdr:nvSpPr>
      <xdr:spPr>
        <a:xfrm>
          <a:off x="14909800" y="227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75" name="楕円 474"/>
        <xdr:cNvSpPr/>
      </xdr:nvSpPr>
      <xdr:spPr>
        <a:xfrm>
          <a:off x="14351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76" name="テキスト ボックス 47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122580</xdr:rowOff>
    </xdr:from>
    <xdr:to>
      <xdr:col>64</xdr:col>
      <xdr:colOff>152400</xdr:colOff>
      <xdr:row>15</xdr:row>
      <xdr:rowOff>52730</xdr:rowOff>
    </xdr:to>
    <xdr:sp macro="" textlink="">
      <xdr:nvSpPr>
        <xdr:cNvPr id="477" name="楕円 476"/>
        <xdr:cNvSpPr/>
      </xdr:nvSpPr>
      <xdr:spPr>
        <a:xfrm>
          <a:off x="13462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62907</xdr:rowOff>
    </xdr:from>
    <xdr:ext cx="762000" cy="259045"/>
    <xdr:sp macro="" textlink="">
      <xdr:nvSpPr>
        <xdr:cNvPr id="478" name="テキスト ボックス 477"/>
        <xdr:cNvSpPr txBox="1"/>
      </xdr:nvSpPr>
      <xdr:spPr>
        <a:xfrm>
          <a:off x="13131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18,157
94.43
8,898,228
8,624,219
222,380
6,005,266
9,121,675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人件費は、前年度より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％となっている。今年度一般会計における職員数が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名と前年度比で</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名</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人件費総額は</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の減額となった</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前年度末退職者数が想定より増であったことが今年度の減額に大きく影響しているとみられ、今後定員管理計画の修正や会計年度任用職員制度の導入により人件費増加は避けられず、</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改めて計画的な整理</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の継続に努める。</a:t>
          </a:r>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62992</xdr:rowOff>
    </xdr:to>
    <xdr:cxnSp macro="">
      <xdr:nvCxnSpPr>
        <xdr:cNvPr id="64" name="直線コネクタ 63"/>
        <xdr:cNvCxnSpPr/>
      </xdr:nvCxnSpPr>
      <xdr:spPr>
        <a:xfrm flipV="1">
          <a:off x="3987800" y="6559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62992</xdr:rowOff>
    </xdr:to>
    <xdr:cxnSp macro="">
      <xdr:nvCxnSpPr>
        <xdr:cNvPr id="67" name="直線コネクタ 66"/>
        <xdr:cNvCxnSpPr/>
      </xdr:nvCxnSpPr>
      <xdr:spPr>
        <a:xfrm>
          <a:off x="3098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40132</xdr:rowOff>
    </xdr:to>
    <xdr:cxnSp macro="">
      <xdr:nvCxnSpPr>
        <xdr:cNvPr id="70" name="直線コネクタ 69"/>
        <xdr:cNvCxnSpPr/>
      </xdr:nvCxnSpPr>
      <xdr:spPr>
        <a:xfrm flipV="1">
          <a:off x="2209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40132</xdr:rowOff>
    </xdr:to>
    <xdr:cxnSp macro="">
      <xdr:nvCxnSpPr>
        <xdr:cNvPr id="73" name="直線コネクタ 72"/>
        <xdr:cNvCxnSpPr/>
      </xdr:nvCxnSpPr>
      <xdr:spPr>
        <a:xfrm>
          <a:off x="1320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物件費は、前年度より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橋梁長寿命化関連</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や地域防災</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計画</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策定</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完了による</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委託料</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が皆減した一方で、町立在宅訪問診療所を開設したことによる指定管理料の増が大きく影響する結果となった。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近年の傾向としては、各分野における計画策定の義務化や施設の指定管理などで委託料増加による影響が際立っており、職員の工夫により削減できる余地がないか常に検討している。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168910</xdr:rowOff>
    </xdr:to>
    <xdr:cxnSp macro="">
      <xdr:nvCxnSpPr>
        <xdr:cNvPr id="125" name="直線コネクタ 124"/>
        <xdr:cNvCxnSpPr/>
      </xdr:nvCxnSpPr>
      <xdr:spPr>
        <a:xfrm>
          <a:off x="15671800" y="3030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19</xdr:row>
      <xdr:rowOff>46990</xdr:rowOff>
    </xdr:to>
    <xdr:cxnSp macro="">
      <xdr:nvCxnSpPr>
        <xdr:cNvPr id="128" name="直線コネクタ 127"/>
        <xdr:cNvCxnSpPr/>
      </xdr:nvCxnSpPr>
      <xdr:spPr>
        <a:xfrm flipV="1">
          <a:off x="14782800" y="3030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19</xdr:row>
      <xdr:rowOff>46990</xdr:rowOff>
    </xdr:to>
    <xdr:cxnSp macro="">
      <xdr:nvCxnSpPr>
        <xdr:cNvPr id="131" name="直線コネクタ 130"/>
        <xdr:cNvCxnSpPr/>
      </xdr:nvCxnSpPr>
      <xdr:spPr>
        <a:xfrm>
          <a:off x="13893800" y="3053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138430</xdr:rowOff>
    </xdr:to>
    <xdr:cxnSp macro="">
      <xdr:nvCxnSpPr>
        <xdr:cNvPr id="134" name="直線コネクタ 133"/>
        <xdr:cNvCxnSpPr/>
      </xdr:nvCxnSpPr>
      <xdr:spPr>
        <a:xfrm>
          <a:off x="13004800" y="291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8" name="楕円 147"/>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9" name="テキスト ボックス 148"/>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0" name="楕円 149"/>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1" name="テキスト ボックス 150"/>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3" name="テキスト ボックス 152"/>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扶助費は、前年度比で</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％となっている。障害者自立支援事業での介護・訓練等給付費はサービス内容の周知が行き届いたことから、利用量が毎年度増加しており、</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年平均</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ずつ増加している。また障害児給付費も</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年度からの</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％増加とその影響は大きい。</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一方で、児童関連の扶助費</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代表的な経費である児童手当</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は、子ども数減少の影響により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で約</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80735</xdr:rowOff>
    </xdr:from>
    <xdr:to>
      <xdr:col>24</xdr:col>
      <xdr:colOff>25400</xdr:colOff>
      <xdr:row>53</xdr:row>
      <xdr:rowOff>91622</xdr:rowOff>
    </xdr:to>
    <xdr:cxnSp macro="">
      <xdr:nvCxnSpPr>
        <xdr:cNvPr id="188" name="直線コネクタ 187"/>
        <xdr:cNvCxnSpPr/>
      </xdr:nvCxnSpPr>
      <xdr:spPr>
        <a:xfrm>
          <a:off x="3987800" y="9167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80735</xdr:rowOff>
    </xdr:from>
    <xdr:to>
      <xdr:col>19</xdr:col>
      <xdr:colOff>187325</xdr:colOff>
      <xdr:row>53</xdr:row>
      <xdr:rowOff>91622</xdr:rowOff>
    </xdr:to>
    <xdr:cxnSp macro="">
      <xdr:nvCxnSpPr>
        <xdr:cNvPr id="191" name="直線コネクタ 190"/>
        <xdr:cNvCxnSpPr/>
      </xdr:nvCxnSpPr>
      <xdr:spPr>
        <a:xfrm flipV="1">
          <a:off x="3098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146050</xdr:rowOff>
    </xdr:to>
    <xdr:cxnSp macro="">
      <xdr:nvCxnSpPr>
        <xdr:cNvPr id="194" name="直線コネクタ 193"/>
        <xdr:cNvCxnSpPr/>
      </xdr:nvCxnSpPr>
      <xdr:spPr>
        <a:xfrm flipV="1">
          <a:off x="2209800" y="9178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146050</xdr:rowOff>
    </xdr:to>
    <xdr:cxnSp macro="">
      <xdr:nvCxnSpPr>
        <xdr:cNvPr id="197" name="直線コネクタ 196"/>
        <xdr:cNvCxnSpPr/>
      </xdr:nvCxnSpPr>
      <xdr:spPr>
        <a:xfrm>
          <a:off x="1320800" y="920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40822</xdr:rowOff>
    </xdr:from>
    <xdr:to>
      <xdr:col>24</xdr:col>
      <xdr:colOff>76200</xdr:colOff>
      <xdr:row>53</xdr:row>
      <xdr:rowOff>142422</xdr:rowOff>
    </xdr:to>
    <xdr:sp macro="" textlink="">
      <xdr:nvSpPr>
        <xdr:cNvPr id="207" name="楕円 206"/>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57349</xdr:rowOff>
    </xdr:from>
    <xdr:ext cx="762000" cy="259045"/>
    <xdr:sp macro="" textlink="">
      <xdr:nvSpPr>
        <xdr:cNvPr id="208" name="扶助費該当値テキスト"/>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29935</xdr:rowOff>
    </xdr:from>
    <xdr:to>
      <xdr:col>20</xdr:col>
      <xdr:colOff>38100</xdr:colOff>
      <xdr:row>53</xdr:row>
      <xdr:rowOff>131535</xdr:rowOff>
    </xdr:to>
    <xdr:sp macro="" textlink="">
      <xdr:nvSpPr>
        <xdr:cNvPr id="209" name="楕円 208"/>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141712</xdr:rowOff>
    </xdr:from>
    <xdr:ext cx="736600" cy="259045"/>
    <xdr:sp macro="" textlink="">
      <xdr:nvSpPr>
        <xdr:cNvPr id="210" name="テキスト ボックス 209"/>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1" name="楕円 210"/>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2" name="テキスト ボックス 211"/>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その他は、前年度より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％となっている。本指標の内訳としては繰出金が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％以上を占めており、その増減によって指標が大きく変動する場合がある。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下水道事業関連（農業集落排水事業含む）費用は、その繰出金の中でも</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半分</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を占めており、既往債の償還が若干ずつではあるが毎年度完了していることから、繰出金全体額も抑制気味となっている。既往債の償還完了は、現存施設の老朽化が進んだこととほぼ同義であるため、有形固定資産の現状把握と経営面でのマネジメントを中長期で計画し、一般会計への影響を平準化できるよう努めていく。</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5080</xdr:rowOff>
    </xdr:to>
    <xdr:cxnSp macro="">
      <xdr:nvCxnSpPr>
        <xdr:cNvPr id="249" name="直線コネクタ 248"/>
        <xdr:cNvCxnSpPr/>
      </xdr:nvCxnSpPr>
      <xdr:spPr>
        <a:xfrm flipV="1">
          <a:off x="15671800" y="1022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5080</xdr:rowOff>
    </xdr:to>
    <xdr:cxnSp macro="">
      <xdr:nvCxnSpPr>
        <xdr:cNvPr id="252" name="直線コネクタ 251"/>
        <xdr:cNvCxnSpPr/>
      </xdr:nvCxnSpPr>
      <xdr:spPr>
        <a:xfrm>
          <a:off x="14782800" y="10185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146050</xdr:rowOff>
    </xdr:to>
    <xdr:cxnSp macro="">
      <xdr:nvCxnSpPr>
        <xdr:cNvPr id="255" name="直線コネクタ 254"/>
        <xdr:cNvCxnSpPr/>
      </xdr:nvCxnSpPr>
      <xdr:spPr>
        <a:xfrm flipV="1">
          <a:off x="13893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59</xdr:row>
      <xdr:rowOff>146050</xdr:rowOff>
    </xdr:to>
    <xdr:cxnSp macro="">
      <xdr:nvCxnSpPr>
        <xdr:cNvPr id="258" name="直線コネクタ 257"/>
        <xdr:cNvCxnSpPr/>
      </xdr:nvCxnSpPr>
      <xdr:spPr>
        <a:xfrm>
          <a:off x="13004800" y="97129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9"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0" name="楕円 269"/>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40657</xdr:rowOff>
    </xdr:from>
    <xdr:ext cx="736600" cy="259045"/>
    <xdr:sp macro="" textlink="">
      <xdr:nvSpPr>
        <xdr:cNvPr id="271" name="テキスト ボックス 270"/>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2" name="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4" name="楕円 273"/>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5" name="テキスト ボックス 274"/>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補助費等は、前年度より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なっている。減少の主な要因は、国体・障スポ事業の完了によるもので物件費総額は</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百万円の減となった。しかしながら、</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本町は塵芥処理、行政システム関連、下水道の一部を一部事務組合に委ねて</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、その額も大き</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補助費等に占める割合も高</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くなっている。</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組合における設備の更新や組織改編に伴う費用の発生に能動的な縮減を作用させることは難しいが、他の事業補助金や団体補助金を定期的に見直し、補助金・負担金全体での抑制には努めている。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28702</xdr:rowOff>
    </xdr:to>
    <xdr:cxnSp macro="">
      <xdr:nvCxnSpPr>
        <xdr:cNvPr id="307" name="直線コネクタ 306"/>
        <xdr:cNvCxnSpPr/>
      </xdr:nvCxnSpPr>
      <xdr:spPr>
        <a:xfrm flipV="1">
          <a:off x="15671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28702</xdr:rowOff>
    </xdr:to>
    <xdr:cxnSp macro="">
      <xdr:nvCxnSpPr>
        <xdr:cNvPr id="310" name="直線コネクタ 309"/>
        <xdr:cNvCxnSpPr/>
      </xdr:nvCxnSpPr>
      <xdr:spPr>
        <a:xfrm>
          <a:off x="14782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168148</xdr:rowOff>
    </xdr:to>
    <xdr:cxnSp macro="">
      <xdr:nvCxnSpPr>
        <xdr:cNvPr id="313" name="直線コネクタ 312"/>
        <xdr:cNvCxnSpPr/>
      </xdr:nvCxnSpPr>
      <xdr:spPr>
        <a:xfrm>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154432</xdr:rowOff>
    </xdr:to>
    <xdr:cxnSp macro="">
      <xdr:nvCxnSpPr>
        <xdr:cNvPr id="316" name="直線コネクタ 315"/>
        <xdr:cNvCxnSpPr/>
      </xdr:nvCxnSpPr>
      <xdr:spPr>
        <a:xfrm>
          <a:off x="13004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7"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8" name="楕円 327"/>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9" name="テキスト ボックス 32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0" name="楕円 32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1" name="テキスト ボックス 330"/>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3" name="テキスト ボックス 332"/>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4" name="楕円 33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5" name="テキスト ボックス 334"/>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公債費は、前年度比で</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年度の水準程度となっている。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借入残高における起債種別は、普通交付税算入に有利な合併特例債および臨時財政対策債が全体の</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93.0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％を占めており、国からの財政措置が期待できるものの、今後</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の年間</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償還額の増加が財政の硬直性を高める懸念は否定できない</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計画的な起債管理に努めていくことが重要と認識している。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140715</xdr:rowOff>
    </xdr:to>
    <xdr:cxnSp macro="">
      <xdr:nvCxnSpPr>
        <xdr:cNvPr id="365" name="直線コネクタ 364"/>
        <xdr:cNvCxnSpPr/>
      </xdr:nvCxnSpPr>
      <xdr:spPr>
        <a:xfrm>
          <a:off x="3987800" y="131023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72137</xdr:rowOff>
    </xdr:to>
    <xdr:cxnSp macro="">
      <xdr:nvCxnSpPr>
        <xdr:cNvPr id="368" name="直線コネクタ 367"/>
        <xdr:cNvCxnSpPr/>
      </xdr:nvCxnSpPr>
      <xdr:spPr>
        <a:xfrm>
          <a:off x="3098800" y="130383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58420</xdr:rowOff>
    </xdr:to>
    <xdr:cxnSp macro="">
      <xdr:nvCxnSpPr>
        <xdr:cNvPr id="371" name="直線コネクタ 370"/>
        <xdr:cNvCxnSpPr/>
      </xdr:nvCxnSpPr>
      <xdr:spPr>
        <a:xfrm flipV="1">
          <a:off x="2209800" y="13038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136144</xdr:rowOff>
    </xdr:to>
    <xdr:cxnSp macro="">
      <xdr:nvCxnSpPr>
        <xdr:cNvPr id="374" name="直線コネクタ 373"/>
        <xdr:cNvCxnSpPr/>
      </xdr:nvCxnSpPr>
      <xdr:spPr>
        <a:xfrm flipV="1">
          <a:off x="1320800" y="13088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4" name="楕円 383"/>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5"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6" name="楕円 385"/>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7" name="テキスト ボックス 386"/>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88" name="楕円 387"/>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89" name="テキスト ボックス 388"/>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0" name="楕円 389"/>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1" name="テキスト ボックス 390"/>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公債費以外の指標は、前年度より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ポイント下落し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82.8</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なっている。近年</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変わらず高い比率を示している。主な要因は、個別の指標でも示しているとおり、義務的経費である</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及び繰出金の上昇が目立ち、財政硬直化が一層進んだものと認識している。人件費については、現保有施設をそのままに人員削減のみを図ることは難しく、中長期的に施設の再配置を検討しながら、適正な定員管理を考える必要があるし、繰出金についても、下水道事業関連での施設管理を適正に行っていく一方で、起債償還を進めていき一般会計からの負担規模を圧縮し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153126</xdr:rowOff>
    </xdr:from>
    <xdr:to>
      <xdr:col>82</xdr:col>
      <xdr:colOff>107950</xdr:colOff>
      <xdr:row>79</xdr:row>
      <xdr:rowOff>4536</xdr:rowOff>
    </xdr:to>
    <xdr:cxnSp macro="">
      <xdr:nvCxnSpPr>
        <xdr:cNvPr id="428" name="直線コネクタ 427"/>
        <xdr:cNvCxnSpPr/>
      </xdr:nvCxnSpPr>
      <xdr:spPr>
        <a:xfrm flipV="1">
          <a:off x="15671800" y="135262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4536</xdr:rowOff>
    </xdr:from>
    <xdr:to>
      <xdr:col>78</xdr:col>
      <xdr:colOff>69850</xdr:colOff>
      <xdr:row>79</xdr:row>
      <xdr:rowOff>17599</xdr:rowOff>
    </xdr:to>
    <xdr:cxnSp macro="">
      <xdr:nvCxnSpPr>
        <xdr:cNvPr id="431" name="直線コネクタ 430"/>
        <xdr:cNvCxnSpPr/>
      </xdr:nvCxnSpPr>
      <xdr:spPr>
        <a:xfrm flipV="1">
          <a:off x="14782800" y="135490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143329</xdr:rowOff>
    </xdr:from>
    <xdr:to>
      <xdr:col>73</xdr:col>
      <xdr:colOff>180975</xdr:colOff>
      <xdr:row>79</xdr:row>
      <xdr:rowOff>17599</xdr:rowOff>
    </xdr:to>
    <xdr:cxnSp macro="">
      <xdr:nvCxnSpPr>
        <xdr:cNvPr id="434" name="直線コネクタ 433"/>
        <xdr:cNvCxnSpPr/>
      </xdr:nvCxnSpPr>
      <xdr:spPr>
        <a:xfrm>
          <a:off x="13893800" y="135164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78</xdr:row>
      <xdr:rowOff>143329</xdr:rowOff>
    </xdr:to>
    <xdr:cxnSp macro="">
      <xdr:nvCxnSpPr>
        <xdr:cNvPr id="437" name="直線コネクタ 436"/>
        <xdr:cNvCxnSpPr/>
      </xdr:nvCxnSpPr>
      <xdr:spPr>
        <a:xfrm>
          <a:off x="13004800" y="13193123"/>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102326</xdr:rowOff>
    </xdr:from>
    <xdr:to>
      <xdr:col>82</xdr:col>
      <xdr:colOff>158750</xdr:colOff>
      <xdr:row>79</xdr:row>
      <xdr:rowOff>32476</xdr:rowOff>
    </xdr:to>
    <xdr:sp macro="" textlink="">
      <xdr:nvSpPr>
        <xdr:cNvPr id="447" name="楕円 446"/>
        <xdr:cNvSpPr/>
      </xdr:nvSpPr>
      <xdr:spPr>
        <a:xfrm>
          <a:off x="16459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74403</xdr:rowOff>
    </xdr:from>
    <xdr:ext cx="762000" cy="259045"/>
    <xdr:sp macro="" textlink="">
      <xdr:nvSpPr>
        <xdr:cNvPr id="448" name="公債費以外該当値テキスト"/>
        <xdr:cNvSpPr txBox="1"/>
      </xdr:nvSpPr>
      <xdr:spPr>
        <a:xfrm>
          <a:off x="16598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125186</xdr:rowOff>
    </xdr:from>
    <xdr:to>
      <xdr:col>78</xdr:col>
      <xdr:colOff>120650</xdr:colOff>
      <xdr:row>79</xdr:row>
      <xdr:rowOff>55336</xdr:rowOff>
    </xdr:to>
    <xdr:sp macro="" textlink="">
      <xdr:nvSpPr>
        <xdr:cNvPr id="449" name="楕円 448"/>
        <xdr:cNvSpPr/>
      </xdr:nvSpPr>
      <xdr:spPr>
        <a:xfrm>
          <a:off x="15621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40113</xdr:rowOff>
    </xdr:from>
    <xdr:ext cx="736600" cy="259045"/>
    <xdr:sp macro="" textlink="">
      <xdr:nvSpPr>
        <xdr:cNvPr id="450" name="テキスト ボックス 449"/>
        <xdr:cNvSpPr txBox="1"/>
      </xdr:nvSpPr>
      <xdr:spPr>
        <a:xfrm>
          <a:off x="15290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138249</xdr:rowOff>
    </xdr:from>
    <xdr:to>
      <xdr:col>74</xdr:col>
      <xdr:colOff>31750</xdr:colOff>
      <xdr:row>79</xdr:row>
      <xdr:rowOff>68399</xdr:rowOff>
    </xdr:to>
    <xdr:sp macro="" textlink="">
      <xdr:nvSpPr>
        <xdr:cNvPr id="451" name="楕円 450"/>
        <xdr:cNvSpPr/>
      </xdr:nvSpPr>
      <xdr:spPr>
        <a:xfrm>
          <a:off x="14732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53176</xdr:rowOff>
    </xdr:from>
    <xdr:ext cx="762000" cy="259045"/>
    <xdr:sp macro="" textlink="">
      <xdr:nvSpPr>
        <xdr:cNvPr id="452" name="テキスト ボックス 451"/>
        <xdr:cNvSpPr txBox="1"/>
      </xdr:nvSpPr>
      <xdr:spPr>
        <a:xfrm>
          <a:off x="14401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92529</xdr:rowOff>
    </xdr:from>
    <xdr:to>
      <xdr:col>69</xdr:col>
      <xdr:colOff>142875</xdr:colOff>
      <xdr:row>79</xdr:row>
      <xdr:rowOff>22679</xdr:rowOff>
    </xdr:to>
    <xdr:sp macro="" textlink="">
      <xdr:nvSpPr>
        <xdr:cNvPr id="453" name="楕円 452"/>
        <xdr:cNvSpPr/>
      </xdr:nvSpPr>
      <xdr:spPr>
        <a:xfrm>
          <a:off x="13843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7456</xdr:rowOff>
    </xdr:from>
    <xdr:ext cx="762000" cy="259045"/>
    <xdr:sp macro="" textlink="">
      <xdr:nvSpPr>
        <xdr:cNvPr id="454" name="テキスト ボックス 453"/>
        <xdr:cNvSpPr txBox="1"/>
      </xdr:nvSpPr>
      <xdr:spPr>
        <a:xfrm>
          <a:off x="13512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5" name="楕円 454"/>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6" name="テキスト ボックス 455"/>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77943</xdr:rowOff>
    </xdr:from>
    <xdr:to>
      <xdr:col>29</xdr:col>
      <xdr:colOff>127000</xdr:colOff>
      <xdr:row>16</xdr:row>
      <xdr:rowOff>93162</xdr:rowOff>
    </xdr:to>
    <xdr:cxnSp macro="">
      <xdr:nvCxnSpPr>
        <xdr:cNvPr id="52" name="直線コネクタ 51"/>
        <xdr:cNvCxnSpPr/>
      </xdr:nvCxnSpPr>
      <xdr:spPr bwMode="auto">
        <a:xfrm>
          <a:off x="5003800" y="2868768"/>
          <a:ext cx="647700" cy="1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77938</xdr:rowOff>
    </xdr:from>
    <xdr:ext cx="762000" cy="259045"/>
    <xdr:sp macro="" textlink="">
      <xdr:nvSpPr>
        <xdr:cNvPr id="53" name="人口1人当たり決算額の推移平均値テキスト130"/>
        <xdr:cNvSpPr txBox="1"/>
      </xdr:nvSpPr>
      <xdr:spPr>
        <a:xfrm>
          <a:off x="5740400" y="2868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77943</xdr:rowOff>
    </xdr:from>
    <xdr:to>
      <xdr:col>26</xdr:col>
      <xdr:colOff>50800</xdr:colOff>
      <xdr:row>16</xdr:row>
      <xdr:rowOff>153186</xdr:rowOff>
    </xdr:to>
    <xdr:cxnSp macro="">
      <xdr:nvCxnSpPr>
        <xdr:cNvPr id="55" name="直線コネクタ 54"/>
        <xdr:cNvCxnSpPr/>
      </xdr:nvCxnSpPr>
      <xdr:spPr bwMode="auto">
        <a:xfrm flipV="1">
          <a:off x="4305300" y="2868768"/>
          <a:ext cx="698500" cy="7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153186</xdr:rowOff>
    </xdr:from>
    <xdr:to>
      <xdr:col>22</xdr:col>
      <xdr:colOff>114300</xdr:colOff>
      <xdr:row>17</xdr:row>
      <xdr:rowOff>9168</xdr:rowOff>
    </xdr:to>
    <xdr:cxnSp macro="">
      <xdr:nvCxnSpPr>
        <xdr:cNvPr id="58" name="直線コネクタ 57"/>
        <xdr:cNvCxnSpPr/>
      </xdr:nvCxnSpPr>
      <xdr:spPr bwMode="auto">
        <a:xfrm flipV="1">
          <a:off x="3606800" y="2944011"/>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141494</xdr:rowOff>
    </xdr:from>
    <xdr:to>
      <xdr:col>18</xdr:col>
      <xdr:colOff>177800</xdr:colOff>
      <xdr:row>17</xdr:row>
      <xdr:rowOff>9168</xdr:rowOff>
    </xdr:to>
    <xdr:cxnSp macro="">
      <xdr:nvCxnSpPr>
        <xdr:cNvPr id="61" name="直線コネクタ 60"/>
        <xdr:cNvCxnSpPr/>
      </xdr:nvCxnSpPr>
      <xdr:spPr bwMode="auto">
        <a:xfrm>
          <a:off x="2908300" y="2932319"/>
          <a:ext cx="698500" cy="3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42362</xdr:rowOff>
    </xdr:from>
    <xdr:to>
      <xdr:col>29</xdr:col>
      <xdr:colOff>177800</xdr:colOff>
      <xdr:row>16</xdr:row>
      <xdr:rowOff>143962</xdr:rowOff>
    </xdr:to>
    <xdr:sp macro="" textlink="">
      <xdr:nvSpPr>
        <xdr:cNvPr id="71" name="楕円 70"/>
        <xdr:cNvSpPr/>
      </xdr:nvSpPr>
      <xdr:spPr bwMode="auto">
        <a:xfrm>
          <a:off x="5600700" y="283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58889</xdr:rowOff>
    </xdr:from>
    <xdr:ext cx="762000" cy="259045"/>
    <xdr:sp macro="" textlink="">
      <xdr:nvSpPr>
        <xdr:cNvPr id="72" name="人口1人当たり決算額の推移該当値テキスト130"/>
        <xdr:cNvSpPr txBox="1"/>
      </xdr:nvSpPr>
      <xdr:spPr>
        <a:xfrm>
          <a:off x="5740400" y="267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27143</xdr:rowOff>
    </xdr:from>
    <xdr:to>
      <xdr:col>26</xdr:col>
      <xdr:colOff>101600</xdr:colOff>
      <xdr:row>16</xdr:row>
      <xdr:rowOff>128743</xdr:rowOff>
    </xdr:to>
    <xdr:sp macro="" textlink="">
      <xdr:nvSpPr>
        <xdr:cNvPr id="73" name="楕円 72"/>
        <xdr:cNvSpPr/>
      </xdr:nvSpPr>
      <xdr:spPr bwMode="auto">
        <a:xfrm>
          <a:off x="4953000" y="281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138920</xdr:rowOff>
    </xdr:from>
    <xdr:ext cx="736600" cy="259045"/>
    <xdr:sp macro="" textlink="">
      <xdr:nvSpPr>
        <xdr:cNvPr id="74" name="テキスト ボックス 73"/>
        <xdr:cNvSpPr txBox="1"/>
      </xdr:nvSpPr>
      <xdr:spPr>
        <a:xfrm>
          <a:off x="4622800" y="258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102386</xdr:rowOff>
    </xdr:from>
    <xdr:to>
      <xdr:col>22</xdr:col>
      <xdr:colOff>165100</xdr:colOff>
      <xdr:row>17</xdr:row>
      <xdr:rowOff>32536</xdr:rowOff>
    </xdr:to>
    <xdr:sp macro="" textlink="">
      <xdr:nvSpPr>
        <xdr:cNvPr id="75" name="楕円 74"/>
        <xdr:cNvSpPr/>
      </xdr:nvSpPr>
      <xdr:spPr bwMode="auto">
        <a:xfrm>
          <a:off x="4254500" y="289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42713</xdr:rowOff>
    </xdr:from>
    <xdr:ext cx="762000" cy="259045"/>
    <xdr:sp macro="" textlink="">
      <xdr:nvSpPr>
        <xdr:cNvPr id="76" name="テキスト ボックス 75"/>
        <xdr:cNvSpPr txBox="1"/>
      </xdr:nvSpPr>
      <xdr:spPr>
        <a:xfrm>
          <a:off x="3924300" y="266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129818</xdr:rowOff>
    </xdr:from>
    <xdr:to>
      <xdr:col>19</xdr:col>
      <xdr:colOff>38100</xdr:colOff>
      <xdr:row>17</xdr:row>
      <xdr:rowOff>59968</xdr:rowOff>
    </xdr:to>
    <xdr:sp macro="" textlink="">
      <xdr:nvSpPr>
        <xdr:cNvPr id="77" name="楕円 76"/>
        <xdr:cNvSpPr/>
      </xdr:nvSpPr>
      <xdr:spPr bwMode="auto">
        <a:xfrm>
          <a:off x="3556000" y="292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70145</xdr:rowOff>
    </xdr:from>
    <xdr:ext cx="762000" cy="259045"/>
    <xdr:sp macro="" textlink="">
      <xdr:nvSpPr>
        <xdr:cNvPr id="78" name="テキスト ボックス 77"/>
        <xdr:cNvSpPr txBox="1"/>
      </xdr:nvSpPr>
      <xdr:spPr>
        <a:xfrm>
          <a:off x="3225800" y="26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90694</xdr:rowOff>
    </xdr:from>
    <xdr:to>
      <xdr:col>15</xdr:col>
      <xdr:colOff>101600</xdr:colOff>
      <xdr:row>17</xdr:row>
      <xdr:rowOff>20844</xdr:rowOff>
    </xdr:to>
    <xdr:sp macro="" textlink="">
      <xdr:nvSpPr>
        <xdr:cNvPr id="79" name="楕円 78"/>
        <xdr:cNvSpPr/>
      </xdr:nvSpPr>
      <xdr:spPr bwMode="auto">
        <a:xfrm>
          <a:off x="2857500" y="288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31021</xdr:rowOff>
    </xdr:from>
    <xdr:ext cx="762000" cy="259045"/>
    <xdr:sp macro="" textlink="">
      <xdr:nvSpPr>
        <xdr:cNvPr id="80" name="テキスト ボックス 79"/>
        <xdr:cNvSpPr txBox="1"/>
      </xdr:nvSpPr>
      <xdr:spPr>
        <a:xfrm>
          <a:off x="2527300" y="26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167234</xdr:rowOff>
    </xdr:from>
    <xdr:to>
      <xdr:col>29</xdr:col>
      <xdr:colOff>127000</xdr:colOff>
      <xdr:row>35</xdr:row>
      <xdr:rowOff>172186</xdr:rowOff>
    </xdr:to>
    <xdr:cxnSp macro="">
      <xdr:nvCxnSpPr>
        <xdr:cNvPr id="113" name="直線コネクタ 112"/>
        <xdr:cNvCxnSpPr/>
      </xdr:nvCxnSpPr>
      <xdr:spPr bwMode="auto">
        <a:xfrm flipV="1">
          <a:off x="5003800" y="6777584"/>
          <a:ext cx="647700" cy="4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152011</xdr:rowOff>
    </xdr:from>
    <xdr:ext cx="762000" cy="259045"/>
    <xdr:sp macro="" textlink="">
      <xdr:nvSpPr>
        <xdr:cNvPr id="114" name="人口1人当たり決算額の推移平均値テキスト445"/>
        <xdr:cNvSpPr txBox="1"/>
      </xdr:nvSpPr>
      <xdr:spPr>
        <a:xfrm>
          <a:off x="5740400" y="676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172186</xdr:rowOff>
    </xdr:from>
    <xdr:to>
      <xdr:col>26</xdr:col>
      <xdr:colOff>50800</xdr:colOff>
      <xdr:row>35</xdr:row>
      <xdr:rowOff>180987</xdr:rowOff>
    </xdr:to>
    <xdr:cxnSp macro="">
      <xdr:nvCxnSpPr>
        <xdr:cNvPr id="116" name="直線コネクタ 115"/>
        <xdr:cNvCxnSpPr/>
      </xdr:nvCxnSpPr>
      <xdr:spPr bwMode="auto">
        <a:xfrm flipV="1">
          <a:off x="4305300" y="6782536"/>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93301</xdr:rowOff>
    </xdr:from>
    <xdr:to>
      <xdr:col>22</xdr:col>
      <xdr:colOff>114300</xdr:colOff>
      <xdr:row>35</xdr:row>
      <xdr:rowOff>180987</xdr:rowOff>
    </xdr:to>
    <xdr:cxnSp macro="">
      <xdr:nvCxnSpPr>
        <xdr:cNvPr id="119" name="直線コネクタ 118"/>
        <xdr:cNvCxnSpPr/>
      </xdr:nvCxnSpPr>
      <xdr:spPr bwMode="auto">
        <a:xfrm>
          <a:off x="3606800" y="6703651"/>
          <a:ext cx="698500" cy="8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75127</xdr:rowOff>
    </xdr:from>
    <xdr:to>
      <xdr:col>18</xdr:col>
      <xdr:colOff>177800</xdr:colOff>
      <xdr:row>35</xdr:row>
      <xdr:rowOff>93301</xdr:rowOff>
    </xdr:to>
    <xdr:cxnSp macro="">
      <xdr:nvCxnSpPr>
        <xdr:cNvPr id="122" name="直線コネクタ 121"/>
        <xdr:cNvCxnSpPr/>
      </xdr:nvCxnSpPr>
      <xdr:spPr bwMode="auto">
        <a:xfrm>
          <a:off x="2908300" y="6685477"/>
          <a:ext cx="6985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116434</xdr:rowOff>
    </xdr:from>
    <xdr:to>
      <xdr:col>29</xdr:col>
      <xdr:colOff>177800</xdr:colOff>
      <xdr:row>35</xdr:row>
      <xdr:rowOff>218034</xdr:rowOff>
    </xdr:to>
    <xdr:sp macro="" textlink="">
      <xdr:nvSpPr>
        <xdr:cNvPr id="132" name="楕円 131"/>
        <xdr:cNvSpPr/>
      </xdr:nvSpPr>
      <xdr:spPr bwMode="auto">
        <a:xfrm>
          <a:off x="5600700" y="672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304411</xdr:rowOff>
    </xdr:from>
    <xdr:ext cx="762000" cy="259045"/>
    <xdr:sp macro="" textlink="">
      <xdr:nvSpPr>
        <xdr:cNvPr id="133" name="人口1人当たり決算額の推移該当値テキスト445"/>
        <xdr:cNvSpPr txBox="1"/>
      </xdr:nvSpPr>
      <xdr:spPr>
        <a:xfrm>
          <a:off x="57404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121386</xdr:rowOff>
    </xdr:from>
    <xdr:to>
      <xdr:col>26</xdr:col>
      <xdr:colOff>101600</xdr:colOff>
      <xdr:row>35</xdr:row>
      <xdr:rowOff>222986</xdr:rowOff>
    </xdr:to>
    <xdr:sp macro="" textlink="">
      <xdr:nvSpPr>
        <xdr:cNvPr id="134" name="楕円 133"/>
        <xdr:cNvSpPr/>
      </xdr:nvSpPr>
      <xdr:spPr bwMode="auto">
        <a:xfrm>
          <a:off x="49530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233163</xdr:rowOff>
    </xdr:from>
    <xdr:ext cx="736600" cy="259045"/>
    <xdr:sp macro="" textlink="">
      <xdr:nvSpPr>
        <xdr:cNvPr id="135" name="テキスト ボックス 134"/>
        <xdr:cNvSpPr txBox="1"/>
      </xdr:nvSpPr>
      <xdr:spPr>
        <a:xfrm>
          <a:off x="4622800" y="6500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130187</xdr:rowOff>
    </xdr:from>
    <xdr:to>
      <xdr:col>22</xdr:col>
      <xdr:colOff>165100</xdr:colOff>
      <xdr:row>35</xdr:row>
      <xdr:rowOff>231787</xdr:rowOff>
    </xdr:to>
    <xdr:sp macro="" textlink="">
      <xdr:nvSpPr>
        <xdr:cNvPr id="136" name="楕円 135"/>
        <xdr:cNvSpPr/>
      </xdr:nvSpPr>
      <xdr:spPr bwMode="auto">
        <a:xfrm>
          <a:off x="4254500" y="674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241964</xdr:rowOff>
    </xdr:from>
    <xdr:ext cx="762000" cy="259045"/>
    <xdr:sp macro="" textlink="">
      <xdr:nvSpPr>
        <xdr:cNvPr id="137" name="テキスト ボックス 136"/>
        <xdr:cNvSpPr txBox="1"/>
      </xdr:nvSpPr>
      <xdr:spPr>
        <a:xfrm>
          <a:off x="3924300" y="65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42501</xdr:rowOff>
    </xdr:from>
    <xdr:to>
      <xdr:col>19</xdr:col>
      <xdr:colOff>38100</xdr:colOff>
      <xdr:row>35</xdr:row>
      <xdr:rowOff>144101</xdr:rowOff>
    </xdr:to>
    <xdr:sp macro="" textlink="">
      <xdr:nvSpPr>
        <xdr:cNvPr id="138" name="楕円 137"/>
        <xdr:cNvSpPr/>
      </xdr:nvSpPr>
      <xdr:spPr bwMode="auto">
        <a:xfrm>
          <a:off x="3556000" y="665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154278</xdr:rowOff>
    </xdr:from>
    <xdr:ext cx="762000" cy="259045"/>
    <xdr:sp macro="" textlink="">
      <xdr:nvSpPr>
        <xdr:cNvPr id="139" name="テキスト ボックス 138"/>
        <xdr:cNvSpPr txBox="1"/>
      </xdr:nvSpPr>
      <xdr:spPr>
        <a:xfrm>
          <a:off x="3225800" y="64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24327</xdr:rowOff>
    </xdr:from>
    <xdr:to>
      <xdr:col>15</xdr:col>
      <xdr:colOff>101600</xdr:colOff>
      <xdr:row>35</xdr:row>
      <xdr:rowOff>125927</xdr:rowOff>
    </xdr:to>
    <xdr:sp macro="" textlink="">
      <xdr:nvSpPr>
        <xdr:cNvPr id="140" name="楕円 139"/>
        <xdr:cNvSpPr/>
      </xdr:nvSpPr>
      <xdr:spPr bwMode="auto">
        <a:xfrm>
          <a:off x="2857500" y="663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136104</xdr:rowOff>
    </xdr:from>
    <xdr:ext cx="762000" cy="259045"/>
    <xdr:sp macro="" textlink="">
      <xdr:nvSpPr>
        <xdr:cNvPr id="141" name="テキスト ボックス 140"/>
        <xdr:cNvSpPr txBox="1"/>
      </xdr:nvSpPr>
      <xdr:spPr>
        <a:xfrm>
          <a:off x="2527300" y="64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18,157
94.43
8,898,228
8,624,219
222,380
6,005,266
9,121,675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73847</xdr:rowOff>
    </xdr:from>
    <xdr:to>
      <xdr:col>24</xdr:col>
      <xdr:colOff>63500</xdr:colOff>
      <xdr:row>33</xdr:row>
      <xdr:rowOff>99630</xdr:rowOff>
    </xdr:to>
    <xdr:cxnSp macro="">
      <xdr:nvCxnSpPr>
        <xdr:cNvPr id="63" name="直線コネクタ 62"/>
        <xdr:cNvCxnSpPr/>
      </xdr:nvCxnSpPr>
      <xdr:spPr>
        <a:xfrm>
          <a:off x="3797300" y="5731697"/>
          <a:ext cx="8382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73847</xdr:rowOff>
    </xdr:from>
    <xdr:to>
      <xdr:col>19</xdr:col>
      <xdr:colOff>177800</xdr:colOff>
      <xdr:row>33</xdr:row>
      <xdr:rowOff>154951</xdr:rowOff>
    </xdr:to>
    <xdr:cxnSp macro="">
      <xdr:nvCxnSpPr>
        <xdr:cNvPr id="66" name="直線コネクタ 65"/>
        <xdr:cNvCxnSpPr/>
      </xdr:nvCxnSpPr>
      <xdr:spPr>
        <a:xfrm flipV="1">
          <a:off x="2908300" y="5731697"/>
          <a:ext cx="8890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154951</xdr:rowOff>
    </xdr:from>
    <xdr:to>
      <xdr:col>15</xdr:col>
      <xdr:colOff>50800</xdr:colOff>
      <xdr:row>33</xdr:row>
      <xdr:rowOff>171149</xdr:rowOff>
    </xdr:to>
    <xdr:cxnSp macro="">
      <xdr:nvCxnSpPr>
        <xdr:cNvPr id="69" name="直線コネクタ 68"/>
        <xdr:cNvCxnSpPr/>
      </xdr:nvCxnSpPr>
      <xdr:spPr>
        <a:xfrm flipV="1">
          <a:off x="2019300" y="5812801"/>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162560</xdr:rowOff>
    </xdr:from>
    <xdr:to>
      <xdr:col>10</xdr:col>
      <xdr:colOff>114300</xdr:colOff>
      <xdr:row>33</xdr:row>
      <xdr:rowOff>171149</xdr:rowOff>
    </xdr:to>
    <xdr:cxnSp macro="">
      <xdr:nvCxnSpPr>
        <xdr:cNvPr id="72" name="直線コネクタ 71"/>
        <xdr:cNvCxnSpPr/>
      </xdr:nvCxnSpPr>
      <xdr:spPr>
        <a:xfrm>
          <a:off x="1130300" y="582041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48830</xdr:rowOff>
    </xdr:from>
    <xdr:to>
      <xdr:col>24</xdr:col>
      <xdr:colOff>114300</xdr:colOff>
      <xdr:row>33</xdr:row>
      <xdr:rowOff>150430</xdr:rowOff>
    </xdr:to>
    <xdr:sp macro="" textlink="">
      <xdr:nvSpPr>
        <xdr:cNvPr id="82" name="楕円 81"/>
        <xdr:cNvSpPr/>
      </xdr:nvSpPr>
      <xdr:spPr>
        <a:xfrm>
          <a:off x="4584700" y="57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71707</xdr:rowOff>
    </xdr:from>
    <xdr:ext cx="599010" cy="259045"/>
    <xdr:sp macro="" textlink="">
      <xdr:nvSpPr>
        <xdr:cNvPr id="83" name="人件費該当値テキスト"/>
        <xdr:cNvSpPr txBox="1"/>
      </xdr:nvSpPr>
      <xdr:spPr>
        <a:xfrm>
          <a:off x="4686300" y="55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23047</xdr:rowOff>
    </xdr:from>
    <xdr:to>
      <xdr:col>20</xdr:col>
      <xdr:colOff>38100</xdr:colOff>
      <xdr:row>33</xdr:row>
      <xdr:rowOff>124647</xdr:rowOff>
    </xdr:to>
    <xdr:sp macro="" textlink="">
      <xdr:nvSpPr>
        <xdr:cNvPr id="84" name="楕円 83"/>
        <xdr:cNvSpPr/>
      </xdr:nvSpPr>
      <xdr:spPr>
        <a:xfrm>
          <a:off x="3746500" y="5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141174</xdr:rowOff>
    </xdr:from>
    <xdr:ext cx="599010" cy="259045"/>
    <xdr:sp macro="" textlink="">
      <xdr:nvSpPr>
        <xdr:cNvPr id="85" name="テキスト ボックス 84"/>
        <xdr:cNvSpPr txBox="1"/>
      </xdr:nvSpPr>
      <xdr:spPr>
        <a:xfrm>
          <a:off x="3497795" y="545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104151</xdr:rowOff>
    </xdr:from>
    <xdr:to>
      <xdr:col>15</xdr:col>
      <xdr:colOff>101600</xdr:colOff>
      <xdr:row>34</xdr:row>
      <xdr:rowOff>34301</xdr:rowOff>
    </xdr:to>
    <xdr:sp macro="" textlink="">
      <xdr:nvSpPr>
        <xdr:cNvPr id="86" name="楕円 85"/>
        <xdr:cNvSpPr/>
      </xdr:nvSpPr>
      <xdr:spPr>
        <a:xfrm>
          <a:off x="2857500" y="57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50828</xdr:rowOff>
    </xdr:from>
    <xdr:ext cx="534377" cy="259045"/>
    <xdr:sp macro="" textlink="">
      <xdr:nvSpPr>
        <xdr:cNvPr id="87" name="テキスト ボックス 86"/>
        <xdr:cNvSpPr txBox="1"/>
      </xdr:nvSpPr>
      <xdr:spPr>
        <a:xfrm>
          <a:off x="2641111" y="55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120349</xdr:rowOff>
    </xdr:from>
    <xdr:to>
      <xdr:col>10</xdr:col>
      <xdr:colOff>165100</xdr:colOff>
      <xdr:row>34</xdr:row>
      <xdr:rowOff>50499</xdr:rowOff>
    </xdr:to>
    <xdr:sp macro="" textlink="">
      <xdr:nvSpPr>
        <xdr:cNvPr id="88" name="楕円 87"/>
        <xdr:cNvSpPr/>
      </xdr:nvSpPr>
      <xdr:spPr>
        <a:xfrm>
          <a:off x="1968500" y="57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67026</xdr:rowOff>
    </xdr:from>
    <xdr:ext cx="534377" cy="259045"/>
    <xdr:sp macro="" textlink="">
      <xdr:nvSpPr>
        <xdr:cNvPr id="89" name="テキスト ボックス 88"/>
        <xdr:cNvSpPr txBox="1"/>
      </xdr:nvSpPr>
      <xdr:spPr>
        <a:xfrm>
          <a:off x="1752111" y="555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90" name="楕円 89"/>
        <xdr:cNvSpPr/>
      </xdr:nvSpPr>
      <xdr:spPr>
        <a:xfrm>
          <a:off x="107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58437</xdr:rowOff>
    </xdr:from>
    <xdr:ext cx="534377" cy="259045"/>
    <xdr:sp macro="" textlink="">
      <xdr:nvSpPr>
        <xdr:cNvPr id="91" name="テキスト ボックス 90"/>
        <xdr:cNvSpPr txBox="1"/>
      </xdr:nvSpPr>
      <xdr:spPr>
        <a:xfrm>
          <a:off x="863111" y="554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142182</xdr:rowOff>
    </xdr:from>
    <xdr:to>
      <xdr:col>24</xdr:col>
      <xdr:colOff>63500</xdr:colOff>
      <xdr:row>57</xdr:row>
      <xdr:rowOff>222</xdr:rowOff>
    </xdr:to>
    <xdr:cxnSp macro="">
      <xdr:nvCxnSpPr>
        <xdr:cNvPr id="123" name="直線コネクタ 122"/>
        <xdr:cNvCxnSpPr/>
      </xdr:nvCxnSpPr>
      <xdr:spPr>
        <a:xfrm flipV="1">
          <a:off x="3797300" y="9743382"/>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61650</xdr:rowOff>
    </xdr:from>
    <xdr:to>
      <xdr:col>19</xdr:col>
      <xdr:colOff>177800</xdr:colOff>
      <xdr:row>57</xdr:row>
      <xdr:rowOff>222</xdr:rowOff>
    </xdr:to>
    <xdr:cxnSp macro="">
      <xdr:nvCxnSpPr>
        <xdr:cNvPr id="126" name="直線コネクタ 125"/>
        <xdr:cNvCxnSpPr/>
      </xdr:nvCxnSpPr>
      <xdr:spPr>
        <a:xfrm>
          <a:off x="2908300" y="9491400"/>
          <a:ext cx="889000" cy="28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61650</xdr:rowOff>
    </xdr:from>
    <xdr:to>
      <xdr:col>15</xdr:col>
      <xdr:colOff>50800</xdr:colOff>
      <xdr:row>56</xdr:row>
      <xdr:rowOff>84820</xdr:rowOff>
    </xdr:to>
    <xdr:cxnSp macro="">
      <xdr:nvCxnSpPr>
        <xdr:cNvPr id="129" name="直線コネクタ 128"/>
        <xdr:cNvCxnSpPr/>
      </xdr:nvCxnSpPr>
      <xdr:spPr>
        <a:xfrm flipV="1">
          <a:off x="2019300" y="9491400"/>
          <a:ext cx="889000" cy="19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84820</xdr:rowOff>
    </xdr:from>
    <xdr:to>
      <xdr:col>10</xdr:col>
      <xdr:colOff>114300</xdr:colOff>
      <xdr:row>57</xdr:row>
      <xdr:rowOff>30772</xdr:rowOff>
    </xdr:to>
    <xdr:cxnSp macro="">
      <xdr:nvCxnSpPr>
        <xdr:cNvPr id="132" name="直線コネクタ 131"/>
        <xdr:cNvCxnSpPr/>
      </xdr:nvCxnSpPr>
      <xdr:spPr>
        <a:xfrm flipV="1">
          <a:off x="1130300" y="9686020"/>
          <a:ext cx="889000" cy="1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91382</xdr:rowOff>
    </xdr:from>
    <xdr:to>
      <xdr:col>24</xdr:col>
      <xdr:colOff>114300</xdr:colOff>
      <xdr:row>57</xdr:row>
      <xdr:rowOff>21532</xdr:rowOff>
    </xdr:to>
    <xdr:sp macro="" textlink="">
      <xdr:nvSpPr>
        <xdr:cNvPr id="142" name="楕円 141"/>
        <xdr:cNvSpPr/>
      </xdr:nvSpPr>
      <xdr:spPr>
        <a:xfrm>
          <a:off x="45847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69809</xdr:rowOff>
    </xdr:from>
    <xdr:ext cx="534377" cy="259045"/>
    <xdr:sp macro="" textlink="">
      <xdr:nvSpPr>
        <xdr:cNvPr id="143" name="物件費該当値テキスト"/>
        <xdr:cNvSpPr txBox="1"/>
      </xdr:nvSpPr>
      <xdr:spPr>
        <a:xfrm>
          <a:off x="4686300" y="96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120872</xdr:rowOff>
    </xdr:from>
    <xdr:to>
      <xdr:col>20</xdr:col>
      <xdr:colOff>38100</xdr:colOff>
      <xdr:row>57</xdr:row>
      <xdr:rowOff>51022</xdr:rowOff>
    </xdr:to>
    <xdr:sp macro="" textlink="">
      <xdr:nvSpPr>
        <xdr:cNvPr id="144" name="楕円 143"/>
        <xdr:cNvSpPr/>
      </xdr:nvSpPr>
      <xdr:spPr>
        <a:xfrm>
          <a:off x="3746500" y="97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42149</xdr:rowOff>
    </xdr:from>
    <xdr:ext cx="534377" cy="259045"/>
    <xdr:sp macro="" textlink="">
      <xdr:nvSpPr>
        <xdr:cNvPr id="145" name="テキスト ボックス 144"/>
        <xdr:cNvSpPr txBox="1"/>
      </xdr:nvSpPr>
      <xdr:spPr>
        <a:xfrm>
          <a:off x="3530111" y="98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10850</xdr:rowOff>
    </xdr:from>
    <xdr:to>
      <xdr:col>15</xdr:col>
      <xdr:colOff>101600</xdr:colOff>
      <xdr:row>55</xdr:row>
      <xdr:rowOff>112450</xdr:rowOff>
    </xdr:to>
    <xdr:sp macro="" textlink="">
      <xdr:nvSpPr>
        <xdr:cNvPr id="146" name="楕円 145"/>
        <xdr:cNvSpPr/>
      </xdr:nvSpPr>
      <xdr:spPr>
        <a:xfrm>
          <a:off x="2857500" y="94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128977</xdr:rowOff>
    </xdr:from>
    <xdr:ext cx="534377" cy="259045"/>
    <xdr:sp macro="" textlink="">
      <xdr:nvSpPr>
        <xdr:cNvPr id="147" name="テキスト ボックス 146"/>
        <xdr:cNvSpPr txBox="1"/>
      </xdr:nvSpPr>
      <xdr:spPr>
        <a:xfrm>
          <a:off x="2641111" y="9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34020</xdr:rowOff>
    </xdr:from>
    <xdr:to>
      <xdr:col>10</xdr:col>
      <xdr:colOff>165100</xdr:colOff>
      <xdr:row>56</xdr:row>
      <xdr:rowOff>135620</xdr:rowOff>
    </xdr:to>
    <xdr:sp macro="" textlink="">
      <xdr:nvSpPr>
        <xdr:cNvPr id="148" name="楕円 147"/>
        <xdr:cNvSpPr/>
      </xdr:nvSpPr>
      <xdr:spPr>
        <a:xfrm>
          <a:off x="1968500" y="9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126747</xdr:rowOff>
    </xdr:from>
    <xdr:ext cx="534377" cy="259045"/>
    <xdr:sp macro="" textlink="">
      <xdr:nvSpPr>
        <xdr:cNvPr id="149" name="テキスト ボックス 148"/>
        <xdr:cNvSpPr txBox="1"/>
      </xdr:nvSpPr>
      <xdr:spPr>
        <a:xfrm>
          <a:off x="1752111" y="97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151422</xdr:rowOff>
    </xdr:from>
    <xdr:to>
      <xdr:col>6</xdr:col>
      <xdr:colOff>38100</xdr:colOff>
      <xdr:row>57</xdr:row>
      <xdr:rowOff>81572</xdr:rowOff>
    </xdr:to>
    <xdr:sp macro="" textlink="">
      <xdr:nvSpPr>
        <xdr:cNvPr id="150" name="楕円 149"/>
        <xdr:cNvSpPr/>
      </xdr:nvSpPr>
      <xdr:spPr>
        <a:xfrm>
          <a:off x="1079500" y="97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72699</xdr:rowOff>
    </xdr:from>
    <xdr:ext cx="534377" cy="259045"/>
    <xdr:sp macro="" textlink="">
      <xdr:nvSpPr>
        <xdr:cNvPr id="151" name="テキスト ボックス 150"/>
        <xdr:cNvSpPr txBox="1"/>
      </xdr:nvSpPr>
      <xdr:spPr>
        <a:xfrm>
          <a:off x="863111" y="98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64109</xdr:rowOff>
    </xdr:from>
    <xdr:to>
      <xdr:col>24</xdr:col>
      <xdr:colOff>63500</xdr:colOff>
      <xdr:row>77</xdr:row>
      <xdr:rowOff>33592</xdr:rowOff>
    </xdr:to>
    <xdr:cxnSp macro="">
      <xdr:nvCxnSpPr>
        <xdr:cNvPr id="180" name="直線コネクタ 179"/>
        <xdr:cNvCxnSpPr/>
      </xdr:nvCxnSpPr>
      <xdr:spPr>
        <a:xfrm>
          <a:off x="3797300" y="13094309"/>
          <a:ext cx="838200" cy="14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64109</xdr:rowOff>
    </xdr:from>
    <xdr:to>
      <xdr:col>19</xdr:col>
      <xdr:colOff>177800</xdr:colOff>
      <xdr:row>77</xdr:row>
      <xdr:rowOff>101905</xdr:rowOff>
    </xdr:to>
    <xdr:cxnSp macro="">
      <xdr:nvCxnSpPr>
        <xdr:cNvPr id="183" name="直線コネクタ 182"/>
        <xdr:cNvCxnSpPr/>
      </xdr:nvCxnSpPr>
      <xdr:spPr>
        <a:xfrm flipV="1">
          <a:off x="2908300" y="13094309"/>
          <a:ext cx="889000" cy="2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58623</xdr:rowOff>
    </xdr:from>
    <xdr:to>
      <xdr:col>15</xdr:col>
      <xdr:colOff>50800</xdr:colOff>
      <xdr:row>77</xdr:row>
      <xdr:rowOff>101905</xdr:rowOff>
    </xdr:to>
    <xdr:cxnSp macro="">
      <xdr:nvCxnSpPr>
        <xdr:cNvPr id="186" name="直線コネクタ 185"/>
        <xdr:cNvCxnSpPr/>
      </xdr:nvCxnSpPr>
      <xdr:spPr>
        <a:xfrm>
          <a:off x="2019300" y="13260273"/>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58623</xdr:rowOff>
    </xdr:from>
    <xdr:to>
      <xdr:col>10</xdr:col>
      <xdr:colOff>114300</xdr:colOff>
      <xdr:row>77</xdr:row>
      <xdr:rowOff>114364</xdr:rowOff>
    </xdr:to>
    <xdr:cxnSp macro="">
      <xdr:nvCxnSpPr>
        <xdr:cNvPr id="189" name="直線コネクタ 188"/>
        <xdr:cNvCxnSpPr/>
      </xdr:nvCxnSpPr>
      <xdr:spPr>
        <a:xfrm flipV="1">
          <a:off x="1130300" y="13260273"/>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154242</xdr:rowOff>
    </xdr:from>
    <xdr:to>
      <xdr:col>24</xdr:col>
      <xdr:colOff>114300</xdr:colOff>
      <xdr:row>77</xdr:row>
      <xdr:rowOff>84392</xdr:rowOff>
    </xdr:to>
    <xdr:sp macro="" textlink="">
      <xdr:nvSpPr>
        <xdr:cNvPr id="199" name="楕円 198"/>
        <xdr:cNvSpPr/>
      </xdr:nvSpPr>
      <xdr:spPr>
        <a:xfrm>
          <a:off x="45847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5669</xdr:rowOff>
    </xdr:from>
    <xdr:ext cx="469744" cy="259045"/>
    <xdr:sp macro="" textlink="">
      <xdr:nvSpPr>
        <xdr:cNvPr id="200" name="維持補修費該当値テキスト"/>
        <xdr:cNvSpPr txBox="1"/>
      </xdr:nvSpPr>
      <xdr:spPr>
        <a:xfrm>
          <a:off x="4686300" y="130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13309</xdr:rowOff>
    </xdr:from>
    <xdr:to>
      <xdr:col>20</xdr:col>
      <xdr:colOff>38100</xdr:colOff>
      <xdr:row>76</xdr:row>
      <xdr:rowOff>114909</xdr:rowOff>
    </xdr:to>
    <xdr:sp macro="" textlink="">
      <xdr:nvSpPr>
        <xdr:cNvPr id="201" name="楕円 200"/>
        <xdr:cNvSpPr/>
      </xdr:nvSpPr>
      <xdr:spPr>
        <a:xfrm>
          <a:off x="3746500" y="13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131436</xdr:rowOff>
    </xdr:from>
    <xdr:ext cx="534377" cy="259045"/>
    <xdr:sp macro="" textlink="">
      <xdr:nvSpPr>
        <xdr:cNvPr id="202" name="テキスト ボックス 201"/>
        <xdr:cNvSpPr txBox="1"/>
      </xdr:nvSpPr>
      <xdr:spPr>
        <a:xfrm>
          <a:off x="3530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51105</xdr:rowOff>
    </xdr:from>
    <xdr:to>
      <xdr:col>15</xdr:col>
      <xdr:colOff>101600</xdr:colOff>
      <xdr:row>77</xdr:row>
      <xdr:rowOff>152705</xdr:rowOff>
    </xdr:to>
    <xdr:sp macro="" textlink="">
      <xdr:nvSpPr>
        <xdr:cNvPr id="203" name="楕円 202"/>
        <xdr:cNvSpPr/>
      </xdr:nvSpPr>
      <xdr:spPr>
        <a:xfrm>
          <a:off x="2857500" y="132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169232</xdr:rowOff>
    </xdr:from>
    <xdr:ext cx="469744" cy="259045"/>
    <xdr:sp macro="" textlink="">
      <xdr:nvSpPr>
        <xdr:cNvPr id="204" name="テキスト ボックス 203"/>
        <xdr:cNvSpPr txBox="1"/>
      </xdr:nvSpPr>
      <xdr:spPr>
        <a:xfrm>
          <a:off x="2673428" y="1302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7823</xdr:rowOff>
    </xdr:from>
    <xdr:to>
      <xdr:col>10</xdr:col>
      <xdr:colOff>165100</xdr:colOff>
      <xdr:row>77</xdr:row>
      <xdr:rowOff>109423</xdr:rowOff>
    </xdr:to>
    <xdr:sp macro="" textlink="">
      <xdr:nvSpPr>
        <xdr:cNvPr id="205" name="楕円 204"/>
        <xdr:cNvSpPr/>
      </xdr:nvSpPr>
      <xdr:spPr>
        <a:xfrm>
          <a:off x="1968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125950</xdr:rowOff>
    </xdr:from>
    <xdr:ext cx="469744" cy="259045"/>
    <xdr:sp macro="" textlink="">
      <xdr:nvSpPr>
        <xdr:cNvPr id="206" name="テキスト ボックス 205"/>
        <xdr:cNvSpPr txBox="1"/>
      </xdr:nvSpPr>
      <xdr:spPr>
        <a:xfrm>
          <a:off x="1784428" y="129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63564</xdr:rowOff>
    </xdr:from>
    <xdr:to>
      <xdr:col>6</xdr:col>
      <xdr:colOff>38100</xdr:colOff>
      <xdr:row>77</xdr:row>
      <xdr:rowOff>165164</xdr:rowOff>
    </xdr:to>
    <xdr:sp macro="" textlink="">
      <xdr:nvSpPr>
        <xdr:cNvPr id="207" name="楕円 206"/>
        <xdr:cNvSpPr/>
      </xdr:nvSpPr>
      <xdr:spPr>
        <a:xfrm>
          <a:off x="1079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10241</xdr:rowOff>
    </xdr:from>
    <xdr:ext cx="469744" cy="259045"/>
    <xdr:sp macro="" textlink="">
      <xdr:nvSpPr>
        <xdr:cNvPr id="208" name="テキスト ボックス 207"/>
        <xdr:cNvSpPr txBox="1"/>
      </xdr:nvSpPr>
      <xdr:spPr>
        <a:xfrm>
          <a:off x="895428" y="130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134801</xdr:rowOff>
    </xdr:from>
    <xdr:to>
      <xdr:col>24</xdr:col>
      <xdr:colOff>63500</xdr:colOff>
      <xdr:row>96</xdr:row>
      <xdr:rowOff>147521</xdr:rowOff>
    </xdr:to>
    <xdr:cxnSp macro="">
      <xdr:nvCxnSpPr>
        <xdr:cNvPr id="240" name="直線コネクタ 239"/>
        <xdr:cNvCxnSpPr/>
      </xdr:nvCxnSpPr>
      <xdr:spPr>
        <a:xfrm>
          <a:off x="3797300" y="16594001"/>
          <a:ext cx="8382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106504</xdr:rowOff>
    </xdr:from>
    <xdr:to>
      <xdr:col>19</xdr:col>
      <xdr:colOff>177800</xdr:colOff>
      <xdr:row>96</xdr:row>
      <xdr:rowOff>134801</xdr:rowOff>
    </xdr:to>
    <xdr:cxnSp macro="">
      <xdr:nvCxnSpPr>
        <xdr:cNvPr id="243" name="直線コネクタ 242"/>
        <xdr:cNvCxnSpPr/>
      </xdr:nvCxnSpPr>
      <xdr:spPr>
        <a:xfrm>
          <a:off x="2908300" y="16565704"/>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91531</xdr:rowOff>
    </xdr:from>
    <xdr:to>
      <xdr:col>15</xdr:col>
      <xdr:colOff>50800</xdr:colOff>
      <xdr:row>96</xdr:row>
      <xdr:rowOff>106504</xdr:rowOff>
    </xdr:to>
    <xdr:cxnSp macro="">
      <xdr:nvCxnSpPr>
        <xdr:cNvPr id="246" name="直線コネクタ 245"/>
        <xdr:cNvCxnSpPr/>
      </xdr:nvCxnSpPr>
      <xdr:spPr>
        <a:xfrm>
          <a:off x="2019300" y="1655073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91531</xdr:rowOff>
    </xdr:from>
    <xdr:to>
      <xdr:col>10</xdr:col>
      <xdr:colOff>114300</xdr:colOff>
      <xdr:row>96</xdr:row>
      <xdr:rowOff>146314</xdr:rowOff>
    </xdr:to>
    <xdr:cxnSp macro="">
      <xdr:nvCxnSpPr>
        <xdr:cNvPr id="249" name="直線コネクタ 248"/>
        <xdr:cNvCxnSpPr/>
      </xdr:nvCxnSpPr>
      <xdr:spPr>
        <a:xfrm flipV="1">
          <a:off x="1130300" y="16550731"/>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96721</xdr:rowOff>
    </xdr:from>
    <xdr:to>
      <xdr:col>24</xdr:col>
      <xdr:colOff>114300</xdr:colOff>
      <xdr:row>97</xdr:row>
      <xdr:rowOff>26871</xdr:rowOff>
    </xdr:to>
    <xdr:sp macro="" textlink="">
      <xdr:nvSpPr>
        <xdr:cNvPr id="259" name="楕円 258"/>
        <xdr:cNvSpPr/>
      </xdr:nvSpPr>
      <xdr:spPr>
        <a:xfrm>
          <a:off x="4584700" y="16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75148</xdr:rowOff>
    </xdr:from>
    <xdr:ext cx="534377" cy="259045"/>
    <xdr:sp macro="" textlink="">
      <xdr:nvSpPr>
        <xdr:cNvPr id="260" name="扶助費該当値テキスト"/>
        <xdr:cNvSpPr txBox="1"/>
      </xdr:nvSpPr>
      <xdr:spPr>
        <a:xfrm>
          <a:off x="4686300" y="165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84001</xdr:rowOff>
    </xdr:from>
    <xdr:to>
      <xdr:col>20</xdr:col>
      <xdr:colOff>38100</xdr:colOff>
      <xdr:row>97</xdr:row>
      <xdr:rowOff>14151</xdr:rowOff>
    </xdr:to>
    <xdr:sp macro="" textlink="">
      <xdr:nvSpPr>
        <xdr:cNvPr id="261" name="楕円 260"/>
        <xdr:cNvSpPr/>
      </xdr:nvSpPr>
      <xdr:spPr>
        <a:xfrm>
          <a:off x="3746500" y="165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5278</xdr:rowOff>
    </xdr:from>
    <xdr:ext cx="534377" cy="259045"/>
    <xdr:sp macro="" textlink="">
      <xdr:nvSpPr>
        <xdr:cNvPr id="262" name="テキスト ボックス 261"/>
        <xdr:cNvSpPr txBox="1"/>
      </xdr:nvSpPr>
      <xdr:spPr>
        <a:xfrm>
          <a:off x="3530111" y="1663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55704</xdr:rowOff>
    </xdr:from>
    <xdr:to>
      <xdr:col>15</xdr:col>
      <xdr:colOff>101600</xdr:colOff>
      <xdr:row>96</xdr:row>
      <xdr:rowOff>157304</xdr:rowOff>
    </xdr:to>
    <xdr:sp macro="" textlink="">
      <xdr:nvSpPr>
        <xdr:cNvPr id="263" name="楕円 262"/>
        <xdr:cNvSpPr/>
      </xdr:nvSpPr>
      <xdr:spPr>
        <a:xfrm>
          <a:off x="2857500" y="165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148431</xdr:rowOff>
    </xdr:from>
    <xdr:ext cx="534377" cy="259045"/>
    <xdr:sp macro="" textlink="">
      <xdr:nvSpPr>
        <xdr:cNvPr id="264" name="テキスト ボックス 263"/>
        <xdr:cNvSpPr txBox="1"/>
      </xdr:nvSpPr>
      <xdr:spPr>
        <a:xfrm>
          <a:off x="2641111" y="166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40731</xdr:rowOff>
    </xdr:from>
    <xdr:to>
      <xdr:col>10</xdr:col>
      <xdr:colOff>165100</xdr:colOff>
      <xdr:row>96</xdr:row>
      <xdr:rowOff>142331</xdr:rowOff>
    </xdr:to>
    <xdr:sp macro="" textlink="">
      <xdr:nvSpPr>
        <xdr:cNvPr id="265" name="楕円 264"/>
        <xdr:cNvSpPr/>
      </xdr:nvSpPr>
      <xdr:spPr>
        <a:xfrm>
          <a:off x="1968500" y="16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133458</xdr:rowOff>
    </xdr:from>
    <xdr:ext cx="534377" cy="259045"/>
    <xdr:sp macro="" textlink="">
      <xdr:nvSpPr>
        <xdr:cNvPr id="266" name="テキスト ボックス 265"/>
        <xdr:cNvSpPr txBox="1"/>
      </xdr:nvSpPr>
      <xdr:spPr>
        <a:xfrm>
          <a:off x="1752111" y="165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95514</xdr:rowOff>
    </xdr:from>
    <xdr:to>
      <xdr:col>6</xdr:col>
      <xdr:colOff>38100</xdr:colOff>
      <xdr:row>97</xdr:row>
      <xdr:rowOff>25664</xdr:rowOff>
    </xdr:to>
    <xdr:sp macro="" textlink="">
      <xdr:nvSpPr>
        <xdr:cNvPr id="267" name="楕円 266"/>
        <xdr:cNvSpPr/>
      </xdr:nvSpPr>
      <xdr:spPr>
        <a:xfrm>
          <a:off x="1079500" y="1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16791</xdr:rowOff>
    </xdr:from>
    <xdr:ext cx="534377" cy="259045"/>
    <xdr:sp macro="" textlink="">
      <xdr:nvSpPr>
        <xdr:cNvPr id="268" name="テキスト ボックス 267"/>
        <xdr:cNvSpPr txBox="1"/>
      </xdr:nvSpPr>
      <xdr:spPr>
        <a:xfrm>
          <a:off x="863111" y="166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163485</xdr:rowOff>
    </xdr:from>
    <xdr:to>
      <xdr:col>55</xdr:col>
      <xdr:colOff>0</xdr:colOff>
      <xdr:row>35</xdr:row>
      <xdr:rowOff>135683</xdr:rowOff>
    </xdr:to>
    <xdr:cxnSp macro="">
      <xdr:nvCxnSpPr>
        <xdr:cNvPr id="299" name="直線コネクタ 298"/>
        <xdr:cNvCxnSpPr/>
      </xdr:nvCxnSpPr>
      <xdr:spPr>
        <a:xfrm>
          <a:off x="9639300" y="5992785"/>
          <a:ext cx="838200" cy="1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117656</xdr:rowOff>
    </xdr:from>
    <xdr:to>
      <xdr:col>50</xdr:col>
      <xdr:colOff>114300</xdr:colOff>
      <xdr:row>34</xdr:row>
      <xdr:rowOff>163485</xdr:rowOff>
    </xdr:to>
    <xdr:cxnSp macro="">
      <xdr:nvCxnSpPr>
        <xdr:cNvPr id="302" name="直線コネクタ 301"/>
        <xdr:cNvCxnSpPr/>
      </xdr:nvCxnSpPr>
      <xdr:spPr>
        <a:xfrm>
          <a:off x="8750300" y="5946956"/>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117656</xdr:rowOff>
    </xdr:from>
    <xdr:to>
      <xdr:col>45</xdr:col>
      <xdr:colOff>177800</xdr:colOff>
      <xdr:row>35</xdr:row>
      <xdr:rowOff>32432</xdr:rowOff>
    </xdr:to>
    <xdr:cxnSp macro="">
      <xdr:nvCxnSpPr>
        <xdr:cNvPr id="305" name="直線コネクタ 304"/>
        <xdr:cNvCxnSpPr/>
      </xdr:nvCxnSpPr>
      <xdr:spPr>
        <a:xfrm flipV="1">
          <a:off x="7861300" y="5946956"/>
          <a:ext cx="889000" cy="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165390</xdr:rowOff>
    </xdr:from>
    <xdr:to>
      <xdr:col>41</xdr:col>
      <xdr:colOff>50800</xdr:colOff>
      <xdr:row>35</xdr:row>
      <xdr:rowOff>32432</xdr:rowOff>
    </xdr:to>
    <xdr:cxnSp macro="">
      <xdr:nvCxnSpPr>
        <xdr:cNvPr id="308" name="直線コネクタ 307"/>
        <xdr:cNvCxnSpPr/>
      </xdr:nvCxnSpPr>
      <xdr:spPr>
        <a:xfrm>
          <a:off x="6972300" y="5994690"/>
          <a:ext cx="8890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84883</xdr:rowOff>
    </xdr:from>
    <xdr:to>
      <xdr:col>55</xdr:col>
      <xdr:colOff>50800</xdr:colOff>
      <xdr:row>36</xdr:row>
      <xdr:rowOff>15033</xdr:rowOff>
    </xdr:to>
    <xdr:sp macro="" textlink="">
      <xdr:nvSpPr>
        <xdr:cNvPr id="318" name="楕円 317"/>
        <xdr:cNvSpPr/>
      </xdr:nvSpPr>
      <xdr:spPr>
        <a:xfrm>
          <a:off x="10426700" y="60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63310</xdr:rowOff>
    </xdr:from>
    <xdr:ext cx="534377" cy="259045"/>
    <xdr:sp macro="" textlink="">
      <xdr:nvSpPr>
        <xdr:cNvPr id="319" name="補助費等該当値テキスト"/>
        <xdr:cNvSpPr txBox="1"/>
      </xdr:nvSpPr>
      <xdr:spPr>
        <a:xfrm>
          <a:off x="10528300" y="60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112685</xdr:rowOff>
    </xdr:from>
    <xdr:to>
      <xdr:col>50</xdr:col>
      <xdr:colOff>165100</xdr:colOff>
      <xdr:row>35</xdr:row>
      <xdr:rowOff>42835</xdr:rowOff>
    </xdr:to>
    <xdr:sp macro="" textlink="">
      <xdr:nvSpPr>
        <xdr:cNvPr id="320" name="楕円 319"/>
        <xdr:cNvSpPr/>
      </xdr:nvSpPr>
      <xdr:spPr>
        <a:xfrm>
          <a:off x="9588500" y="59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59362</xdr:rowOff>
    </xdr:from>
    <xdr:ext cx="534377" cy="259045"/>
    <xdr:sp macro="" textlink="">
      <xdr:nvSpPr>
        <xdr:cNvPr id="321" name="テキスト ボックス 320"/>
        <xdr:cNvSpPr txBox="1"/>
      </xdr:nvSpPr>
      <xdr:spPr>
        <a:xfrm>
          <a:off x="9372111" y="571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66856</xdr:rowOff>
    </xdr:from>
    <xdr:to>
      <xdr:col>46</xdr:col>
      <xdr:colOff>38100</xdr:colOff>
      <xdr:row>34</xdr:row>
      <xdr:rowOff>168456</xdr:rowOff>
    </xdr:to>
    <xdr:sp macro="" textlink="">
      <xdr:nvSpPr>
        <xdr:cNvPr id="322" name="楕円 321"/>
        <xdr:cNvSpPr/>
      </xdr:nvSpPr>
      <xdr:spPr>
        <a:xfrm>
          <a:off x="8699500" y="58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13533</xdr:rowOff>
    </xdr:from>
    <xdr:ext cx="534377" cy="259045"/>
    <xdr:sp macro="" textlink="">
      <xdr:nvSpPr>
        <xdr:cNvPr id="323" name="テキスト ボックス 322"/>
        <xdr:cNvSpPr txBox="1"/>
      </xdr:nvSpPr>
      <xdr:spPr>
        <a:xfrm>
          <a:off x="8483111" y="56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153082</xdr:rowOff>
    </xdr:from>
    <xdr:to>
      <xdr:col>41</xdr:col>
      <xdr:colOff>101600</xdr:colOff>
      <xdr:row>35</xdr:row>
      <xdr:rowOff>83232</xdr:rowOff>
    </xdr:to>
    <xdr:sp macro="" textlink="">
      <xdr:nvSpPr>
        <xdr:cNvPr id="324" name="楕円 323"/>
        <xdr:cNvSpPr/>
      </xdr:nvSpPr>
      <xdr:spPr>
        <a:xfrm>
          <a:off x="7810500" y="59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99759</xdr:rowOff>
    </xdr:from>
    <xdr:ext cx="534377" cy="259045"/>
    <xdr:sp macro="" textlink="">
      <xdr:nvSpPr>
        <xdr:cNvPr id="325" name="テキスト ボックス 324"/>
        <xdr:cNvSpPr txBox="1"/>
      </xdr:nvSpPr>
      <xdr:spPr>
        <a:xfrm>
          <a:off x="7594111" y="57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114590</xdr:rowOff>
    </xdr:from>
    <xdr:to>
      <xdr:col>36</xdr:col>
      <xdr:colOff>165100</xdr:colOff>
      <xdr:row>35</xdr:row>
      <xdr:rowOff>44740</xdr:rowOff>
    </xdr:to>
    <xdr:sp macro="" textlink="">
      <xdr:nvSpPr>
        <xdr:cNvPr id="326" name="楕円 325"/>
        <xdr:cNvSpPr/>
      </xdr:nvSpPr>
      <xdr:spPr>
        <a:xfrm>
          <a:off x="6921500" y="59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61267</xdr:rowOff>
    </xdr:from>
    <xdr:ext cx="534377" cy="259045"/>
    <xdr:sp macro="" textlink="">
      <xdr:nvSpPr>
        <xdr:cNvPr id="327" name="テキスト ボックス 326"/>
        <xdr:cNvSpPr txBox="1"/>
      </xdr:nvSpPr>
      <xdr:spPr>
        <a:xfrm>
          <a:off x="6705111" y="57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148310</xdr:rowOff>
    </xdr:from>
    <xdr:to>
      <xdr:col>55</xdr:col>
      <xdr:colOff>0</xdr:colOff>
      <xdr:row>57</xdr:row>
      <xdr:rowOff>165257</xdr:rowOff>
    </xdr:to>
    <xdr:cxnSp macro="">
      <xdr:nvCxnSpPr>
        <xdr:cNvPr id="356" name="直線コネクタ 355"/>
        <xdr:cNvCxnSpPr/>
      </xdr:nvCxnSpPr>
      <xdr:spPr>
        <a:xfrm flipV="1">
          <a:off x="9639300" y="9920960"/>
          <a:ext cx="8382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56467</xdr:rowOff>
    </xdr:from>
    <xdr:to>
      <xdr:col>50</xdr:col>
      <xdr:colOff>114300</xdr:colOff>
      <xdr:row>57</xdr:row>
      <xdr:rowOff>165257</xdr:rowOff>
    </xdr:to>
    <xdr:cxnSp macro="">
      <xdr:nvCxnSpPr>
        <xdr:cNvPr id="359" name="直線コネクタ 358"/>
        <xdr:cNvCxnSpPr/>
      </xdr:nvCxnSpPr>
      <xdr:spPr>
        <a:xfrm>
          <a:off x="8750300" y="9829117"/>
          <a:ext cx="8890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56467</xdr:rowOff>
    </xdr:from>
    <xdr:to>
      <xdr:col>45</xdr:col>
      <xdr:colOff>177800</xdr:colOff>
      <xdr:row>57</xdr:row>
      <xdr:rowOff>71463</xdr:rowOff>
    </xdr:to>
    <xdr:cxnSp macro="">
      <xdr:nvCxnSpPr>
        <xdr:cNvPr id="362" name="直線コネクタ 361"/>
        <xdr:cNvCxnSpPr/>
      </xdr:nvCxnSpPr>
      <xdr:spPr>
        <a:xfrm flipV="1">
          <a:off x="7861300" y="9829117"/>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106382</xdr:rowOff>
    </xdr:from>
    <xdr:to>
      <xdr:col>41</xdr:col>
      <xdr:colOff>50800</xdr:colOff>
      <xdr:row>57</xdr:row>
      <xdr:rowOff>71463</xdr:rowOff>
    </xdr:to>
    <xdr:cxnSp macro="">
      <xdr:nvCxnSpPr>
        <xdr:cNvPr id="365" name="直線コネクタ 364"/>
        <xdr:cNvCxnSpPr/>
      </xdr:nvCxnSpPr>
      <xdr:spPr>
        <a:xfrm>
          <a:off x="6972300" y="9707582"/>
          <a:ext cx="889000" cy="1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97510</xdr:rowOff>
    </xdr:from>
    <xdr:to>
      <xdr:col>55</xdr:col>
      <xdr:colOff>50800</xdr:colOff>
      <xdr:row>58</xdr:row>
      <xdr:rowOff>27660</xdr:rowOff>
    </xdr:to>
    <xdr:sp macro="" textlink="">
      <xdr:nvSpPr>
        <xdr:cNvPr id="375" name="楕円 374"/>
        <xdr:cNvSpPr/>
      </xdr:nvSpPr>
      <xdr:spPr>
        <a:xfrm>
          <a:off x="10426700" y="98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75937</xdr:rowOff>
    </xdr:from>
    <xdr:ext cx="534377" cy="259045"/>
    <xdr:sp macro="" textlink="">
      <xdr:nvSpPr>
        <xdr:cNvPr id="376" name="普通建設事業費該当値テキスト"/>
        <xdr:cNvSpPr txBox="1"/>
      </xdr:nvSpPr>
      <xdr:spPr>
        <a:xfrm>
          <a:off x="10528300" y="9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114457</xdr:rowOff>
    </xdr:from>
    <xdr:to>
      <xdr:col>50</xdr:col>
      <xdr:colOff>165100</xdr:colOff>
      <xdr:row>58</xdr:row>
      <xdr:rowOff>44607</xdr:rowOff>
    </xdr:to>
    <xdr:sp macro="" textlink="">
      <xdr:nvSpPr>
        <xdr:cNvPr id="377" name="楕円 376"/>
        <xdr:cNvSpPr/>
      </xdr:nvSpPr>
      <xdr:spPr>
        <a:xfrm>
          <a:off x="9588500" y="98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35734</xdr:rowOff>
    </xdr:from>
    <xdr:ext cx="534377" cy="259045"/>
    <xdr:sp macro="" textlink="">
      <xdr:nvSpPr>
        <xdr:cNvPr id="378" name="テキスト ボックス 377"/>
        <xdr:cNvSpPr txBox="1"/>
      </xdr:nvSpPr>
      <xdr:spPr>
        <a:xfrm>
          <a:off x="9372111" y="99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5667</xdr:rowOff>
    </xdr:from>
    <xdr:to>
      <xdr:col>46</xdr:col>
      <xdr:colOff>38100</xdr:colOff>
      <xdr:row>57</xdr:row>
      <xdr:rowOff>107267</xdr:rowOff>
    </xdr:to>
    <xdr:sp macro="" textlink="">
      <xdr:nvSpPr>
        <xdr:cNvPr id="379" name="楕円 378"/>
        <xdr:cNvSpPr/>
      </xdr:nvSpPr>
      <xdr:spPr>
        <a:xfrm>
          <a:off x="8699500" y="9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123794</xdr:rowOff>
    </xdr:from>
    <xdr:ext cx="534377" cy="259045"/>
    <xdr:sp macro="" textlink="">
      <xdr:nvSpPr>
        <xdr:cNvPr id="380" name="テキスト ボックス 379"/>
        <xdr:cNvSpPr txBox="1"/>
      </xdr:nvSpPr>
      <xdr:spPr>
        <a:xfrm>
          <a:off x="8483111" y="95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20663</xdr:rowOff>
    </xdr:from>
    <xdr:to>
      <xdr:col>41</xdr:col>
      <xdr:colOff>101600</xdr:colOff>
      <xdr:row>57</xdr:row>
      <xdr:rowOff>122263</xdr:rowOff>
    </xdr:to>
    <xdr:sp macro="" textlink="">
      <xdr:nvSpPr>
        <xdr:cNvPr id="381" name="楕円 380"/>
        <xdr:cNvSpPr/>
      </xdr:nvSpPr>
      <xdr:spPr>
        <a:xfrm>
          <a:off x="7810500" y="97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138790</xdr:rowOff>
    </xdr:from>
    <xdr:ext cx="534377" cy="259045"/>
    <xdr:sp macro="" textlink="">
      <xdr:nvSpPr>
        <xdr:cNvPr id="382" name="テキスト ボックス 381"/>
        <xdr:cNvSpPr txBox="1"/>
      </xdr:nvSpPr>
      <xdr:spPr>
        <a:xfrm>
          <a:off x="7594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55582</xdr:rowOff>
    </xdr:from>
    <xdr:to>
      <xdr:col>36</xdr:col>
      <xdr:colOff>165100</xdr:colOff>
      <xdr:row>56</xdr:row>
      <xdr:rowOff>157182</xdr:rowOff>
    </xdr:to>
    <xdr:sp macro="" textlink="">
      <xdr:nvSpPr>
        <xdr:cNvPr id="383" name="楕円 382"/>
        <xdr:cNvSpPr/>
      </xdr:nvSpPr>
      <xdr:spPr>
        <a:xfrm>
          <a:off x="6921500" y="96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2259</xdr:rowOff>
    </xdr:from>
    <xdr:ext cx="599010" cy="259045"/>
    <xdr:sp macro="" textlink="">
      <xdr:nvSpPr>
        <xdr:cNvPr id="384" name="テキスト ボックス 383"/>
        <xdr:cNvSpPr txBox="1"/>
      </xdr:nvSpPr>
      <xdr:spPr>
        <a:xfrm>
          <a:off x="6672795" y="943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54911</xdr:rowOff>
    </xdr:from>
    <xdr:to>
      <xdr:col>55</xdr:col>
      <xdr:colOff>0</xdr:colOff>
      <xdr:row>78</xdr:row>
      <xdr:rowOff>138850</xdr:rowOff>
    </xdr:to>
    <xdr:cxnSp macro="">
      <xdr:nvCxnSpPr>
        <xdr:cNvPr id="415" name="直線コネクタ 414"/>
        <xdr:cNvCxnSpPr/>
      </xdr:nvCxnSpPr>
      <xdr:spPr>
        <a:xfrm flipV="1">
          <a:off x="9639300" y="13428011"/>
          <a:ext cx="838200" cy="8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61954</xdr:rowOff>
    </xdr:from>
    <xdr:to>
      <xdr:col>50</xdr:col>
      <xdr:colOff>114300</xdr:colOff>
      <xdr:row>78</xdr:row>
      <xdr:rowOff>138850</xdr:rowOff>
    </xdr:to>
    <xdr:cxnSp macro="">
      <xdr:nvCxnSpPr>
        <xdr:cNvPr id="418" name="直線コネクタ 417"/>
        <xdr:cNvCxnSpPr/>
      </xdr:nvCxnSpPr>
      <xdr:spPr>
        <a:xfrm>
          <a:off x="8750300" y="13435054"/>
          <a:ext cx="889000" cy="7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72841</xdr:rowOff>
    </xdr:from>
    <xdr:to>
      <xdr:col>45</xdr:col>
      <xdr:colOff>177800</xdr:colOff>
      <xdr:row>78</xdr:row>
      <xdr:rowOff>61954</xdr:rowOff>
    </xdr:to>
    <xdr:cxnSp macro="">
      <xdr:nvCxnSpPr>
        <xdr:cNvPr id="421" name="直線コネクタ 420"/>
        <xdr:cNvCxnSpPr/>
      </xdr:nvCxnSpPr>
      <xdr:spPr>
        <a:xfrm>
          <a:off x="7861300" y="13103041"/>
          <a:ext cx="889000" cy="3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30070</xdr:rowOff>
    </xdr:from>
    <xdr:to>
      <xdr:col>41</xdr:col>
      <xdr:colOff>50800</xdr:colOff>
      <xdr:row>76</xdr:row>
      <xdr:rowOff>72841</xdr:rowOff>
    </xdr:to>
    <xdr:cxnSp macro="">
      <xdr:nvCxnSpPr>
        <xdr:cNvPr id="424" name="直線コネクタ 423"/>
        <xdr:cNvCxnSpPr/>
      </xdr:nvCxnSpPr>
      <xdr:spPr>
        <a:xfrm>
          <a:off x="6972300" y="12545920"/>
          <a:ext cx="889000" cy="55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4111</xdr:rowOff>
    </xdr:from>
    <xdr:to>
      <xdr:col>55</xdr:col>
      <xdr:colOff>50800</xdr:colOff>
      <xdr:row>78</xdr:row>
      <xdr:rowOff>105711</xdr:rowOff>
    </xdr:to>
    <xdr:sp macro="" textlink="">
      <xdr:nvSpPr>
        <xdr:cNvPr id="434" name="楕円 433"/>
        <xdr:cNvSpPr/>
      </xdr:nvSpPr>
      <xdr:spPr>
        <a:xfrm>
          <a:off x="10426700" y="133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153988</xdr:rowOff>
    </xdr:from>
    <xdr:ext cx="534377" cy="259045"/>
    <xdr:sp macro="" textlink="">
      <xdr:nvSpPr>
        <xdr:cNvPr id="435" name="普通建設事業費 （ うち新規整備　）該当値テキスト"/>
        <xdr:cNvSpPr txBox="1"/>
      </xdr:nvSpPr>
      <xdr:spPr>
        <a:xfrm>
          <a:off x="10528300" y="133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88050</xdr:rowOff>
    </xdr:from>
    <xdr:to>
      <xdr:col>50</xdr:col>
      <xdr:colOff>165100</xdr:colOff>
      <xdr:row>79</xdr:row>
      <xdr:rowOff>18200</xdr:rowOff>
    </xdr:to>
    <xdr:sp macro="" textlink="">
      <xdr:nvSpPr>
        <xdr:cNvPr id="436" name="楕円 435"/>
        <xdr:cNvSpPr/>
      </xdr:nvSpPr>
      <xdr:spPr>
        <a:xfrm>
          <a:off x="9588500" y="134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9327</xdr:rowOff>
    </xdr:from>
    <xdr:ext cx="534377" cy="259045"/>
    <xdr:sp macro="" textlink="">
      <xdr:nvSpPr>
        <xdr:cNvPr id="437" name="テキスト ボックス 436"/>
        <xdr:cNvSpPr txBox="1"/>
      </xdr:nvSpPr>
      <xdr:spPr>
        <a:xfrm>
          <a:off x="9372111" y="135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11154</xdr:rowOff>
    </xdr:from>
    <xdr:to>
      <xdr:col>46</xdr:col>
      <xdr:colOff>38100</xdr:colOff>
      <xdr:row>78</xdr:row>
      <xdr:rowOff>112754</xdr:rowOff>
    </xdr:to>
    <xdr:sp macro="" textlink="">
      <xdr:nvSpPr>
        <xdr:cNvPr id="438" name="楕円 437"/>
        <xdr:cNvSpPr/>
      </xdr:nvSpPr>
      <xdr:spPr>
        <a:xfrm>
          <a:off x="8699500" y="133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103881</xdr:rowOff>
    </xdr:from>
    <xdr:ext cx="534377" cy="259045"/>
    <xdr:sp macro="" textlink="">
      <xdr:nvSpPr>
        <xdr:cNvPr id="439" name="テキスト ボックス 438"/>
        <xdr:cNvSpPr txBox="1"/>
      </xdr:nvSpPr>
      <xdr:spPr>
        <a:xfrm>
          <a:off x="8483111" y="134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22041</xdr:rowOff>
    </xdr:from>
    <xdr:to>
      <xdr:col>41</xdr:col>
      <xdr:colOff>101600</xdr:colOff>
      <xdr:row>76</xdr:row>
      <xdr:rowOff>123641</xdr:rowOff>
    </xdr:to>
    <xdr:sp macro="" textlink="">
      <xdr:nvSpPr>
        <xdr:cNvPr id="440" name="楕円 439"/>
        <xdr:cNvSpPr/>
      </xdr:nvSpPr>
      <xdr:spPr>
        <a:xfrm>
          <a:off x="7810500" y="130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140167</xdr:rowOff>
    </xdr:from>
    <xdr:ext cx="534377" cy="259045"/>
    <xdr:sp macro="" textlink="">
      <xdr:nvSpPr>
        <xdr:cNvPr id="441" name="テキスト ボックス 440"/>
        <xdr:cNvSpPr txBox="1"/>
      </xdr:nvSpPr>
      <xdr:spPr>
        <a:xfrm>
          <a:off x="7594111" y="128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150720</xdr:rowOff>
    </xdr:from>
    <xdr:to>
      <xdr:col>36</xdr:col>
      <xdr:colOff>165100</xdr:colOff>
      <xdr:row>73</xdr:row>
      <xdr:rowOff>80870</xdr:rowOff>
    </xdr:to>
    <xdr:sp macro="" textlink="">
      <xdr:nvSpPr>
        <xdr:cNvPr id="442" name="楕円 441"/>
        <xdr:cNvSpPr/>
      </xdr:nvSpPr>
      <xdr:spPr>
        <a:xfrm>
          <a:off x="6921500" y="124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97397</xdr:rowOff>
    </xdr:from>
    <xdr:ext cx="599010" cy="259045"/>
    <xdr:sp macro="" textlink="">
      <xdr:nvSpPr>
        <xdr:cNvPr id="443" name="テキスト ボックス 442"/>
        <xdr:cNvSpPr txBox="1"/>
      </xdr:nvSpPr>
      <xdr:spPr>
        <a:xfrm>
          <a:off x="6672795" y="1227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107224</xdr:rowOff>
    </xdr:from>
    <xdr:to>
      <xdr:col>55</xdr:col>
      <xdr:colOff>0</xdr:colOff>
      <xdr:row>97</xdr:row>
      <xdr:rowOff>145616</xdr:rowOff>
    </xdr:to>
    <xdr:cxnSp macro="">
      <xdr:nvCxnSpPr>
        <xdr:cNvPr id="470" name="直線コネクタ 469"/>
        <xdr:cNvCxnSpPr/>
      </xdr:nvCxnSpPr>
      <xdr:spPr>
        <a:xfrm>
          <a:off x="9639300" y="16737874"/>
          <a:ext cx="8382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58868</xdr:rowOff>
    </xdr:from>
    <xdr:to>
      <xdr:col>50</xdr:col>
      <xdr:colOff>114300</xdr:colOff>
      <xdr:row>97</xdr:row>
      <xdr:rowOff>107224</xdr:rowOff>
    </xdr:to>
    <xdr:cxnSp macro="">
      <xdr:nvCxnSpPr>
        <xdr:cNvPr id="473" name="直線コネクタ 472"/>
        <xdr:cNvCxnSpPr/>
      </xdr:nvCxnSpPr>
      <xdr:spPr>
        <a:xfrm>
          <a:off x="8750300" y="16689518"/>
          <a:ext cx="8890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58868</xdr:rowOff>
    </xdr:from>
    <xdr:to>
      <xdr:col>45</xdr:col>
      <xdr:colOff>177800</xdr:colOff>
      <xdr:row>98</xdr:row>
      <xdr:rowOff>30218</xdr:rowOff>
    </xdr:to>
    <xdr:cxnSp macro="">
      <xdr:nvCxnSpPr>
        <xdr:cNvPr id="476" name="直線コネクタ 475"/>
        <xdr:cNvCxnSpPr/>
      </xdr:nvCxnSpPr>
      <xdr:spPr>
        <a:xfrm flipV="1">
          <a:off x="7861300" y="16689518"/>
          <a:ext cx="889000" cy="14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30218</xdr:rowOff>
    </xdr:from>
    <xdr:to>
      <xdr:col>41</xdr:col>
      <xdr:colOff>50800</xdr:colOff>
      <xdr:row>98</xdr:row>
      <xdr:rowOff>76177</xdr:rowOff>
    </xdr:to>
    <xdr:cxnSp macro="">
      <xdr:nvCxnSpPr>
        <xdr:cNvPr id="479" name="直線コネクタ 478"/>
        <xdr:cNvCxnSpPr/>
      </xdr:nvCxnSpPr>
      <xdr:spPr>
        <a:xfrm flipV="1">
          <a:off x="6972300" y="16832318"/>
          <a:ext cx="889000" cy="4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94816</xdr:rowOff>
    </xdr:from>
    <xdr:to>
      <xdr:col>55</xdr:col>
      <xdr:colOff>50800</xdr:colOff>
      <xdr:row>98</xdr:row>
      <xdr:rowOff>24966</xdr:rowOff>
    </xdr:to>
    <xdr:sp macro="" textlink="">
      <xdr:nvSpPr>
        <xdr:cNvPr id="489" name="楕円 488"/>
        <xdr:cNvSpPr/>
      </xdr:nvSpPr>
      <xdr:spPr>
        <a:xfrm>
          <a:off x="10426700" y="167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73243</xdr:rowOff>
    </xdr:from>
    <xdr:ext cx="534377" cy="259045"/>
    <xdr:sp macro="" textlink="">
      <xdr:nvSpPr>
        <xdr:cNvPr id="490" name="普通建設事業費 （ うち更新整備　）該当値テキスト"/>
        <xdr:cNvSpPr txBox="1"/>
      </xdr:nvSpPr>
      <xdr:spPr>
        <a:xfrm>
          <a:off x="10528300" y="167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56424</xdr:rowOff>
    </xdr:from>
    <xdr:to>
      <xdr:col>50</xdr:col>
      <xdr:colOff>165100</xdr:colOff>
      <xdr:row>97</xdr:row>
      <xdr:rowOff>158024</xdr:rowOff>
    </xdr:to>
    <xdr:sp macro="" textlink="">
      <xdr:nvSpPr>
        <xdr:cNvPr id="491" name="楕円 490"/>
        <xdr:cNvSpPr/>
      </xdr:nvSpPr>
      <xdr:spPr>
        <a:xfrm>
          <a:off x="9588500" y="166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3101</xdr:rowOff>
    </xdr:from>
    <xdr:ext cx="534377" cy="259045"/>
    <xdr:sp macro="" textlink="">
      <xdr:nvSpPr>
        <xdr:cNvPr id="492" name="テキスト ボックス 491"/>
        <xdr:cNvSpPr txBox="1"/>
      </xdr:nvSpPr>
      <xdr:spPr>
        <a:xfrm>
          <a:off x="9372111" y="164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8068</xdr:rowOff>
    </xdr:from>
    <xdr:to>
      <xdr:col>46</xdr:col>
      <xdr:colOff>38100</xdr:colOff>
      <xdr:row>97</xdr:row>
      <xdr:rowOff>109668</xdr:rowOff>
    </xdr:to>
    <xdr:sp macro="" textlink="">
      <xdr:nvSpPr>
        <xdr:cNvPr id="493" name="楕円 492"/>
        <xdr:cNvSpPr/>
      </xdr:nvSpPr>
      <xdr:spPr>
        <a:xfrm>
          <a:off x="8699500" y="166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126195</xdr:rowOff>
    </xdr:from>
    <xdr:ext cx="534377" cy="259045"/>
    <xdr:sp macro="" textlink="">
      <xdr:nvSpPr>
        <xdr:cNvPr id="494" name="テキスト ボックス 493"/>
        <xdr:cNvSpPr txBox="1"/>
      </xdr:nvSpPr>
      <xdr:spPr>
        <a:xfrm>
          <a:off x="8483111" y="164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150868</xdr:rowOff>
    </xdr:from>
    <xdr:to>
      <xdr:col>41</xdr:col>
      <xdr:colOff>101600</xdr:colOff>
      <xdr:row>98</xdr:row>
      <xdr:rowOff>81018</xdr:rowOff>
    </xdr:to>
    <xdr:sp macro="" textlink="">
      <xdr:nvSpPr>
        <xdr:cNvPr id="495" name="楕円 494"/>
        <xdr:cNvSpPr/>
      </xdr:nvSpPr>
      <xdr:spPr>
        <a:xfrm>
          <a:off x="7810500" y="167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72145</xdr:rowOff>
    </xdr:from>
    <xdr:ext cx="534377" cy="259045"/>
    <xdr:sp macro="" textlink="">
      <xdr:nvSpPr>
        <xdr:cNvPr id="496" name="テキスト ボックス 495"/>
        <xdr:cNvSpPr txBox="1"/>
      </xdr:nvSpPr>
      <xdr:spPr>
        <a:xfrm>
          <a:off x="7594111" y="168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25377</xdr:rowOff>
    </xdr:from>
    <xdr:to>
      <xdr:col>36</xdr:col>
      <xdr:colOff>165100</xdr:colOff>
      <xdr:row>98</xdr:row>
      <xdr:rowOff>126977</xdr:rowOff>
    </xdr:to>
    <xdr:sp macro="" textlink="">
      <xdr:nvSpPr>
        <xdr:cNvPr id="497" name="楕円 496"/>
        <xdr:cNvSpPr/>
      </xdr:nvSpPr>
      <xdr:spPr>
        <a:xfrm>
          <a:off x="6921500" y="168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118104</xdr:rowOff>
    </xdr:from>
    <xdr:ext cx="534377" cy="259045"/>
    <xdr:sp macro="" textlink="">
      <xdr:nvSpPr>
        <xdr:cNvPr id="498" name="テキスト ボックス 497"/>
        <xdr:cNvSpPr txBox="1"/>
      </xdr:nvSpPr>
      <xdr:spPr>
        <a:xfrm>
          <a:off x="6705111" y="169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92924</xdr:rowOff>
    </xdr:from>
    <xdr:to>
      <xdr:col>85</xdr:col>
      <xdr:colOff>127000</xdr:colOff>
      <xdr:row>39</xdr:row>
      <xdr:rowOff>98878</xdr:rowOff>
    </xdr:to>
    <xdr:cxnSp macro="">
      <xdr:nvCxnSpPr>
        <xdr:cNvPr id="529" name="直線コネクタ 528"/>
        <xdr:cNvCxnSpPr/>
      </xdr:nvCxnSpPr>
      <xdr:spPr>
        <a:xfrm>
          <a:off x="15481300" y="6779474"/>
          <a:ext cx="8382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90420</xdr:rowOff>
    </xdr:from>
    <xdr:to>
      <xdr:col>81</xdr:col>
      <xdr:colOff>50800</xdr:colOff>
      <xdr:row>39</xdr:row>
      <xdr:rowOff>92924</xdr:rowOff>
    </xdr:to>
    <xdr:cxnSp macro="">
      <xdr:nvCxnSpPr>
        <xdr:cNvPr id="532" name="直線コネクタ 531"/>
        <xdr:cNvCxnSpPr/>
      </xdr:nvCxnSpPr>
      <xdr:spPr>
        <a:xfrm>
          <a:off x="14592300" y="6776970"/>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90420</xdr:rowOff>
    </xdr:from>
    <xdr:to>
      <xdr:col>76</xdr:col>
      <xdr:colOff>114300</xdr:colOff>
      <xdr:row>39</xdr:row>
      <xdr:rowOff>98878</xdr:rowOff>
    </xdr:to>
    <xdr:cxnSp macro="">
      <xdr:nvCxnSpPr>
        <xdr:cNvPr id="535" name="直線コネクタ 534"/>
        <xdr:cNvCxnSpPr/>
      </xdr:nvCxnSpPr>
      <xdr:spPr>
        <a:xfrm flipV="1">
          <a:off x="13703300" y="677697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42124</xdr:rowOff>
    </xdr:from>
    <xdr:to>
      <xdr:col>81</xdr:col>
      <xdr:colOff>101600</xdr:colOff>
      <xdr:row>39</xdr:row>
      <xdr:rowOff>143724</xdr:rowOff>
    </xdr:to>
    <xdr:sp macro="" textlink="">
      <xdr:nvSpPr>
        <xdr:cNvPr id="550" name="楕円 549"/>
        <xdr:cNvSpPr/>
      </xdr:nvSpPr>
      <xdr:spPr>
        <a:xfrm>
          <a:off x="15430500" y="67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134851</xdr:rowOff>
    </xdr:from>
    <xdr:ext cx="378565" cy="259045"/>
    <xdr:sp macro="" textlink="">
      <xdr:nvSpPr>
        <xdr:cNvPr id="551" name="テキスト ボックス 550"/>
        <xdr:cNvSpPr txBox="1"/>
      </xdr:nvSpPr>
      <xdr:spPr>
        <a:xfrm>
          <a:off x="15292017" y="682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39620</xdr:rowOff>
    </xdr:from>
    <xdr:to>
      <xdr:col>76</xdr:col>
      <xdr:colOff>165100</xdr:colOff>
      <xdr:row>39</xdr:row>
      <xdr:rowOff>141220</xdr:rowOff>
    </xdr:to>
    <xdr:sp macro="" textlink="">
      <xdr:nvSpPr>
        <xdr:cNvPr id="552" name="楕円 551"/>
        <xdr:cNvSpPr/>
      </xdr:nvSpPr>
      <xdr:spPr>
        <a:xfrm>
          <a:off x="14541500" y="67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132347</xdr:rowOff>
    </xdr:from>
    <xdr:ext cx="378565" cy="259045"/>
    <xdr:sp macro="" textlink="">
      <xdr:nvSpPr>
        <xdr:cNvPr id="553" name="テキスト ボックス 552"/>
        <xdr:cNvSpPr txBox="1"/>
      </xdr:nvSpPr>
      <xdr:spPr>
        <a:xfrm>
          <a:off x="14403017" y="681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112771</xdr:rowOff>
    </xdr:from>
    <xdr:to>
      <xdr:col>85</xdr:col>
      <xdr:colOff>127000</xdr:colOff>
      <xdr:row>77</xdr:row>
      <xdr:rowOff>135759</xdr:rowOff>
    </xdr:to>
    <xdr:cxnSp macro="">
      <xdr:nvCxnSpPr>
        <xdr:cNvPr id="641" name="直線コネクタ 640"/>
        <xdr:cNvCxnSpPr/>
      </xdr:nvCxnSpPr>
      <xdr:spPr>
        <a:xfrm flipV="1">
          <a:off x="15481300" y="13314421"/>
          <a:ext cx="8382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135759</xdr:rowOff>
    </xdr:from>
    <xdr:to>
      <xdr:col>81</xdr:col>
      <xdr:colOff>50800</xdr:colOff>
      <xdr:row>77</xdr:row>
      <xdr:rowOff>156708</xdr:rowOff>
    </xdr:to>
    <xdr:cxnSp macro="">
      <xdr:nvCxnSpPr>
        <xdr:cNvPr id="644" name="直線コネクタ 643"/>
        <xdr:cNvCxnSpPr/>
      </xdr:nvCxnSpPr>
      <xdr:spPr>
        <a:xfrm flipV="1">
          <a:off x="14592300" y="13337409"/>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148515</xdr:rowOff>
    </xdr:from>
    <xdr:to>
      <xdr:col>76</xdr:col>
      <xdr:colOff>114300</xdr:colOff>
      <xdr:row>77</xdr:row>
      <xdr:rowOff>156708</xdr:rowOff>
    </xdr:to>
    <xdr:cxnSp macro="">
      <xdr:nvCxnSpPr>
        <xdr:cNvPr id="647" name="直線コネクタ 646"/>
        <xdr:cNvCxnSpPr/>
      </xdr:nvCxnSpPr>
      <xdr:spPr>
        <a:xfrm>
          <a:off x="13703300" y="13350165"/>
          <a:ext cx="8890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121842</xdr:rowOff>
    </xdr:from>
    <xdr:to>
      <xdr:col>71</xdr:col>
      <xdr:colOff>177800</xdr:colOff>
      <xdr:row>77</xdr:row>
      <xdr:rowOff>148515</xdr:rowOff>
    </xdr:to>
    <xdr:cxnSp macro="">
      <xdr:nvCxnSpPr>
        <xdr:cNvPr id="650" name="直線コネクタ 649"/>
        <xdr:cNvCxnSpPr/>
      </xdr:nvCxnSpPr>
      <xdr:spPr>
        <a:xfrm>
          <a:off x="12814300" y="13323492"/>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61971</xdr:rowOff>
    </xdr:from>
    <xdr:to>
      <xdr:col>85</xdr:col>
      <xdr:colOff>177800</xdr:colOff>
      <xdr:row>77</xdr:row>
      <xdr:rowOff>163571</xdr:rowOff>
    </xdr:to>
    <xdr:sp macro="" textlink="">
      <xdr:nvSpPr>
        <xdr:cNvPr id="660" name="楕円 659"/>
        <xdr:cNvSpPr/>
      </xdr:nvSpPr>
      <xdr:spPr>
        <a:xfrm>
          <a:off x="16268700" y="132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40398</xdr:rowOff>
    </xdr:from>
    <xdr:ext cx="534377" cy="259045"/>
    <xdr:sp macro="" textlink="">
      <xdr:nvSpPr>
        <xdr:cNvPr id="661" name="公債費該当値テキスト"/>
        <xdr:cNvSpPr txBox="1"/>
      </xdr:nvSpPr>
      <xdr:spPr>
        <a:xfrm>
          <a:off x="16370300" y="132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84959</xdr:rowOff>
    </xdr:from>
    <xdr:to>
      <xdr:col>81</xdr:col>
      <xdr:colOff>101600</xdr:colOff>
      <xdr:row>78</xdr:row>
      <xdr:rowOff>15109</xdr:rowOff>
    </xdr:to>
    <xdr:sp macro="" textlink="">
      <xdr:nvSpPr>
        <xdr:cNvPr id="662" name="楕円 661"/>
        <xdr:cNvSpPr/>
      </xdr:nvSpPr>
      <xdr:spPr>
        <a:xfrm>
          <a:off x="15430500" y="132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6236</xdr:rowOff>
    </xdr:from>
    <xdr:ext cx="534377" cy="259045"/>
    <xdr:sp macro="" textlink="">
      <xdr:nvSpPr>
        <xdr:cNvPr id="663" name="テキスト ボックス 662"/>
        <xdr:cNvSpPr txBox="1"/>
      </xdr:nvSpPr>
      <xdr:spPr>
        <a:xfrm>
          <a:off x="15214111" y="133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105908</xdr:rowOff>
    </xdr:from>
    <xdr:to>
      <xdr:col>76</xdr:col>
      <xdr:colOff>165100</xdr:colOff>
      <xdr:row>78</xdr:row>
      <xdr:rowOff>36058</xdr:rowOff>
    </xdr:to>
    <xdr:sp macro="" textlink="">
      <xdr:nvSpPr>
        <xdr:cNvPr id="664" name="楕円 663"/>
        <xdr:cNvSpPr/>
      </xdr:nvSpPr>
      <xdr:spPr>
        <a:xfrm>
          <a:off x="14541500" y="133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27185</xdr:rowOff>
    </xdr:from>
    <xdr:ext cx="534377" cy="259045"/>
    <xdr:sp macro="" textlink="">
      <xdr:nvSpPr>
        <xdr:cNvPr id="665" name="テキスト ボックス 664"/>
        <xdr:cNvSpPr txBox="1"/>
      </xdr:nvSpPr>
      <xdr:spPr>
        <a:xfrm>
          <a:off x="14325111" y="134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97715</xdr:rowOff>
    </xdr:from>
    <xdr:to>
      <xdr:col>72</xdr:col>
      <xdr:colOff>38100</xdr:colOff>
      <xdr:row>78</xdr:row>
      <xdr:rowOff>27865</xdr:rowOff>
    </xdr:to>
    <xdr:sp macro="" textlink="">
      <xdr:nvSpPr>
        <xdr:cNvPr id="666" name="楕円 665"/>
        <xdr:cNvSpPr/>
      </xdr:nvSpPr>
      <xdr:spPr>
        <a:xfrm>
          <a:off x="13652500" y="132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18992</xdr:rowOff>
    </xdr:from>
    <xdr:ext cx="534377" cy="259045"/>
    <xdr:sp macro="" textlink="">
      <xdr:nvSpPr>
        <xdr:cNvPr id="667" name="テキスト ボックス 666"/>
        <xdr:cNvSpPr txBox="1"/>
      </xdr:nvSpPr>
      <xdr:spPr>
        <a:xfrm>
          <a:off x="13436111" y="1339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71042</xdr:rowOff>
    </xdr:from>
    <xdr:to>
      <xdr:col>67</xdr:col>
      <xdr:colOff>101600</xdr:colOff>
      <xdr:row>78</xdr:row>
      <xdr:rowOff>1192</xdr:rowOff>
    </xdr:to>
    <xdr:sp macro="" textlink="">
      <xdr:nvSpPr>
        <xdr:cNvPr id="668" name="楕円 667"/>
        <xdr:cNvSpPr/>
      </xdr:nvSpPr>
      <xdr:spPr>
        <a:xfrm>
          <a:off x="12763500" y="132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163769</xdr:rowOff>
    </xdr:from>
    <xdr:ext cx="534377" cy="259045"/>
    <xdr:sp macro="" textlink="">
      <xdr:nvSpPr>
        <xdr:cNvPr id="669" name="テキスト ボックス 668"/>
        <xdr:cNvSpPr txBox="1"/>
      </xdr:nvSpPr>
      <xdr:spPr>
        <a:xfrm>
          <a:off x="12547111" y="1336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23177</xdr:rowOff>
    </xdr:from>
    <xdr:to>
      <xdr:col>85</xdr:col>
      <xdr:colOff>127000</xdr:colOff>
      <xdr:row>98</xdr:row>
      <xdr:rowOff>160719</xdr:rowOff>
    </xdr:to>
    <xdr:cxnSp macro="">
      <xdr:nvCxnSpPr>
        <xdr:cNvPr id="698" name="直線コネクタ 697"/>
        <xdr:cNvCxnSpPr/>
      </xdr:nvCxnSpPr>
      <xdr:spPr>
        <a:xfrm>
          <a:off x="15481300" y="16825277"/>
          <a:ext cx="838200" cy="1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36677</xdr:rowOff>
    </xdr:from>
    <xdr:to>
      <xdr:col>81</xdr:col>
      <xdr:colOff>50800</xdr:colOff>
      <xdr:row>98</xdr:row>
      <xdr:rowOff>23177</xdr:rowOff>
    </xdr:to>
    <xdr:cxnSp macro="">
      <xdr:nvCxnSpPr>
        <xdr:cNvPr id="701" name="直線コネクタ 700"/>
        <xdr:cNvCxnSpPr/>
      </xdr:nvCxnSpPr>
      <xdr:spPr>
        <a:xfrm>
          <a:off x="14592300" y="15810077"/>
          <a:ext cx="889000" cy="10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36677</xdr:rowOff>
    </xdr:from>
    <xdr:to>
      <xdr:col>76</xdr:col>
      <xdr:colOff>114300</xdr:colOff>
      <xdr:row>98</xdr:row>
      <xdr:rowOff>104800</xdr:rowOff>
    </xdr:to>
    <xdr:cxnSp macro="">
      <xdr:nvCxnSpPr>
        <xdr:cNvPr id="704" name="直線コネクタ 703"/>
        <xdr:cNvCxnSpPr/>
      </xdr:nvCxnSpPr>
      <xdr:spPr>
        <a:xfrm flipV="1">
          <a:off x="13703300" y="15810077"/>
          <a:ext cx="889000" cy="109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77127</xdr:rowOff>
    </xdr:from>
    <xdr:to>
      <xdr:col>71</xdr:col>
      <xdr:colOff>177800</xdr:colOff>
      <xdr:row>98</xdr:row>
      <xdr:rowOff>104800</xdr:rowOff>
    </xdr:to>
    <xdr:cxnSp macro="">
      <xdr:nvCxnSpPr>
        <xdr:cNvPr id="707" name="直線コネクタ 706"/>
        <xdr:cNvCxnSpPr/>
      </xdr:nvCxnSpPr>
      <xdr:spPr>
        <a:xfrm>
          <a:off x="12814300" y="16879227"/>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109919</xdr:rowOff>
    </xdr:from>
    <xdr:to>
      <xdr:col>85</xdr:col>
      <xdr:colOff>177800</xdr:colOff>
      <xdr:row>99</xdr:row>
      <xdr:rowOff>40069</xdr:rowOff>
    </xdr:to>
    <xdr:sp macro="" textlink="">
      <xdr:nvSpPr>
        <xdr:cNvPr id="717" name="楕円 716"/>
        <xdr:cNvSpPr/>
      </xdr:nvSpPr>
      <xdr:spPr>
        <a:xfrm>
          <a:off x="16268700" y="169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24846</xdr:rowOff>
    </xdr:from>
    <xdr:ext cx="469744" cy="259045"/>
    <xdr:sp macro="" textlink="">
      <xdr:nvSpPr>
        <xdr:cNvPr id="718" name="積立金該当値テキスト"/>
        <xdr:cNvSpPr txBox="1"/>
      </xdr:nvSpPr>
      <xdr:spPr>
        <a:xfrm>
          <a:off x="16370300" y="168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143827</xdr:rowOff>
    </xdr:from>
    <xdr:to>
      <xdr:col>81</xdr:col>
      <xdr:colOff>101600</xdr:colOff>
      <xdr:row>98</xdr:row>
      <xdr:rowOff>73977</xdr:rowOff>
    </xdr:to>
    <xdr:sp macro="" textlink="">
      <xdr:nvSpPr>
        <xdr:cNvPr id="719" name="楕円 718"/>
        <xdr:cNvSpPr/>
      </xdr:nvSpPr>
      <xdr:spPr>
        <a:xfrm>
          <a:off x="15430500" y="167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65104</xdr:rowOff>
    </xdr:from>
    <xdr:ext cx="534377" cy="259045"/>
    <xdr:sp macro="" textlink="">
      <xdr:nvSpPr>
        <xdr:cNvPr id="720" name="テキスト ボックス 719"/>
        <xdr:cNvSpPr txBox="1"/>
      </xdr:nvSpPr>
      <xdr:spPr>
        <a:xfrm>
          <a:off x="15214111" y="168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157327</xdr:rowOff>
    </xdr:from>
    <xdr:to>
      <xdr:col>76</xdr:col>
      <xdr:colOff>165100</xdr:colOff>
      <xdr:row>92</xdr:row>
      <xdr:rowOff>87477</xdr:rowOff>
    </xdr:to>
    <xdr:sp macro="" textlink="">
      <xdr:nvSpPr>
        <xdr:cNvPr id="721" name="楕円 720"/>
        <xdr:cNvSpPr/>
      </xdr:nvSpPr>
      <xdr:spPr>
        <a:xfrm>
          <a:off x="14541500" y="157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104004</xdr:rowOff>
    </xdr:from>
    <xdr:ext cx="534377" cy="259045"/>
    <xdr:sp macro="" textlink="">
      <xdr:nvSpPr>
        <xdr:cNvPr id="722" name="テキスト ボックス 721"/>
        <xdr:cNvSpPr txBox="1"/>
      </xdr:nvSpPr>
      <xdr:spPr>
        <a:xfrm>
          <a:off x="14325111" y="155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54000</xdr:rowOff>
    </xdr:from>
    <xdr:to>
      <xdr:col>72</xdr:col>
      <xdr:colOff>38100</xdr:colOff>
      <xdr:row>98</xdr:row>
      <xdr:rowOff>155600</xdr:rowOff>
    </xdr:to>
    <xdr:sp macro="" textlink="">
      <xdr:nvSpPr>
        <xdr:cNvPr id="723" name="楕円 722"/>
        <xdr:cNvSpPr/>
      </xdr:nvSpPr>
      <xdr:spPr>
        <a:xfrm>
          <a:off x="13652500" y="16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146727</xdr:rowOff>
    </xdr:from>
    <xdr:ext cx="469744" cy="259045"/>
    <xdr:sp macro="" textlink="">
      <xdr:nvSpPr>
        <xdr:cNvPr id="724" name="テキスト ボックス 723"/>
        <xdr:cNvSpPr txBox="1"/>
      </xdr:nvSpPr>
      <xdr:spPr>
        <a:xfrm>
          <a:off x="13468428" y="169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26327</xdr:rowOff>
    </xdr:from>
    <xdr:to>
      <xdr:col>67</xdr:col>
      <xdr:colOff>101600</xdr:colOff>
      <xdr:row>98</xdr:row>
      <xdr:rowOff>127927</xdr:rowOff>
    </xdr:to>
    <xdr:sp macro="" textlink="">
      <xdr:nvSpPr>
        <xdr:cNvPr id="725" name="楕円 724"/>
        <xdr:cNvSpPr/>
      </xdr:nvSpPr>
      <xdr:spPr>
        <a:xfrm>
          <a:off x="12763500" y="168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119054</xdr:rowOff>
    </xdr:from>
    <xdr:ext cx="534377" cy="259045"/>
    <xdr:sp macro="" textlink="">
      <xdr:nvSpPr>
        <xdr:cNvPr id="726" name="テキスト ボックス 725"/>
        <xdr:cNvSpPr txBox="1"/>
      </xdr:nvSpPr>
      <xdr:spPr>
        <a:xfrm>
          <a:off x="12547111" y="169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133848</xdr:rowOff>
    </xdr:from>
    <xdr:to>
      <xdr:col>116</xdr:col>
      <xdr:colOff>63500</xdr:colOff>
      <xdr:row>38</xdr:row>
      <xdr:rowOff>139700</xdr:rowOff>
    </xdr:to>
    <xdr:cxnSp macro="">
      <xdr:nvCxnSpPr>
        <xdr:cNvPr id="753" name="直線コネクタ 752"/>
        <xdr:cNvCxnSpPr/>
      </xdr:nvCxnSpPr>
      <xdr:spPr>
        <a:xfrm>
          <a:off x="21323300" y="664894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122693</xdr:rowOff>
    </xdr:from>
    <xdr:to>
      <xdr:col>111</xdr:col>
      <xdr:colOff>177800</xdr:colOff>
      <xdr:row>38</xdr:row>
      <xdr:rowOff>133848</xdr:rowOff>
    </xdr:to>
    <xdr:cxnSp macro="">
      <xdr:nvCxnSpPr>
        <xdr:cNvPr id="756" name="直線コネクタ 755"/>
        <xdr:cNvCxnSpPr/>
      </xdr:nvCxnSpPr>
      <xdr:spPr>
        <a:xfrm>
          <a:off x="20434300" y="6637793"/>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122693</xdr:rowOff>
    </xdr:from>
    <xdr:to>
      <xdr:col>107</xdr:col>
      <xdr:colOff>50800</xdr:colOff>
      <xdr:row>38</xdr:row>
      <xdr:rowOff>139700</xdr:rowOff>
    </xdr:to>
    <xdr:cxnSp macro="">
      <xdr:nvCxnSpPr>
        <xdr:cNvPr id="759" name="直線コネクタ 758"/>
        <xdr:cNvCxnSpPr/>
      </xdr:nvCxnSpPr>
      <xdr:spPr>
        <a:xfrm flipV="1">
          <a:off x="19545300" y="6637793"/>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83048</xdr:rowOff>
    </xdr:from>
    <xdr:to>
      <xdr:col>112</xdr:col>
      <xdr:colOff>38100</xdr:colOff>
      <xdr:row>39</xdr:row>
      <xdr:rowOff>13198</xdr:rowOff>
    </xdr:to>
    <xdr:sp macro="" textlink="">
      <xdr:nvSpPr>
        <xdr:cNvPr id="774" name="楕円 773"/>
        <xdr:cNvSpPr/>
      </xdr:nvSpPr>
      <xdr:spPr>
        <a:xfrm>
          <a:off x="21272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4325</xdr:rowOff>
    </xdr:from>
    <xdr:ext cx="313932" cy="259045"/>
    <xdr:sp macro="" textlink="">
      <xdr:nvSpPr>
        <xdr:cNvPr id="775" name="テキスト ボックス 774"/>
        <xdr:cNvSpPr txBox="1"/>
      </xdr:nvSpPr>
      <xdr:spPr>
        <a:xfrm>
          <a:off x="21166333" y="6690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71893</xdr:rowOff>
    </xdr:from>
    <xdr:to>
      <xdr:col>107</xdr:col>
      <xdr:colOff>101600</xdr:colOff>
      <xdr:row>39</xdr:row>
      <xdr:rowOff>2043</xdr:rowOff>
    </xdr:to>
    <xdr:sp macro="" textlink="">
      <xdr:nvSpPr>
        <xdr:cNvPr id="776" name="楕円 775"/>
        <xdr:cNvSpPr/>
      </xdr:nvSpPr>
      <xdr:spPr>
        <a:xfrm>
          <a:off x="20383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164620</xdr:rowOff>
    </xdr:from>
    <xdr:ext cx="378565" cy="259045"/>
    <xdr:sp macro="" textlink="">
      <xdr:nvSpPr>
        <xdr:cNvPr id="777" name="テキスト ボックス 776"/>
        <xdr:cNvSpPr txBox="1"/>
      </xdr:nvSpPr>
      <xdr:spPr>
        <a:xfrm>
          <a:off x="20245017" y="667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130251</xdr:rowOff>
    </xdr:from>
    <xdr:to>
      <xdr:col>116</xdr:col>
      <xdr:colOff>63500</xdr:colOff>
      <xdr:row>57</xdr:row>
      <xdr:rowOff>147701</xdr:rowOff>
    </xdr:to>
    <xdr:cxnSp macro="">
      <xdr:nvCxnSpPr>
        <xdr:cNvPr id="810" name="直線コネクタ 809"/>
        <xdr:cNvCxnSpPr/>
      </xdr:nvCxnSpPr>
      <xdr:spPr>
        <a:xfrm>
          <a:off x="21323300" y="9902901"/>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65786</xdr:rowOff>
    </xdr:from>
    <xdr:to>
      <xdr:col>111</xdr:col>
      <xdr:colOff>177800</xdr:colOff>
      <xdr:row>57</xdr:row>
      <xdr:rowOff>130251</xdr:rowOff>
    </xdr:to>
    <xdr:cxnSp macro="">
      <xdr:nvCxnSpPr>
        <xdr:cNvPr id="813" name="直線コネクタ 812"/>
        <xdr:cNvCxnSpPr/>
      </xdr:nvCxnSpPr>
      <xdr:spPr>
        <a:xfrm>
          <a:off x="20434300" y="9666986"/>
          <a:ext cx="8890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65786</xdr:rowOff>
    </xdr:from>
    <xdr:to>
      <xdr:col>107</xdr:col>
      <xdr:colOff>50800</xdr:colOff>
      <xdr:row>57</xdr:row>
      <xdr:rowOff>100533</xdr:rowOff>
    </xdr:to>
    <xdr:cxnSp macro="">
      <xdr:nvCxnSpPr>
        <xdr:cNvPr id="816" name="直線コネクタ 815"/>
        <xdr:cNvCxnSpPr/>
      </xdr:nvCxnSpPr>
      <xdr:spPr>
        <a:xfrm flipV="1">
          <a:off x="19545300" y="9666986"/>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100533</xdr:rowOff>
    </xdr:from>
    <xdr:to>
      <xdr:col>102</xdr:col>
      <xdr:colOff>114300</xdr:colOff>
      <xdr:row>57</xdr:row>
      <xdr:rowOff>103886</xdr:rowOff>
    </xdr:to>
    <xdr:cxnSp macro="">
      <xdr:nvCxnSpPr>
        <xdr:cNvPr id="819" name="直線コネクタ 818"/>
        <xdr:cNvCxnSpPr/>
      </xdr:nvCxnSpPr>
      <xdr:spPr>
        <a:xfrm flipV="1">
          <a:off x="18656300" y="987318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96901</xdr:rowOff>
    </xdr:from>
    <xdr:to>
      <xdr:col>116</xdr:col>
      <xdr:colOff>114300</xdr:colOff>
      <xdr:row>58</xdr:row>
      <xdr:rowOff>27051</xdr:rowOff>
    </xdr:to>
    <xdr:sp macro="" textlink="">
      <xdr:nvSpPr>
        <xdr:cNvPr id="829" name="楕円 828"/>
        <xdr:cNvSpPr/>
      </xdr:nvSpPr>
      <xdr:spPr>
        <a:xfrm>
          <a:off x="221107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119778</xdr:rowOff>
    </xdr:from>
    <xdr:ext cx="469744" cy="259045"/>
    <xdr:sp macro="" textlink="">
      <xdr:nvSpPr>
        <xdr:cNvPr id="830" name="貸付金該当値テキスト"/>
        <xdr:cNvSpPr txBox="1"/>
      </xdr:nvSpPr>
      <xdr:spPr>
        <a:xfrm>
          <a:off x="22212300" y="97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79451</xdr:rowOff>
    </xdr:from>
    <xdr:to>
      <xdr:col>112</xdr:col>
      <xdr:colOff>38100</xdr:colOff>
      <xdr:row>58</xdr:row>
      <xdr:rowOff>9601</xdr:rowOff>
    </xdr:to>
    <xdr:sp macro="" textlink="">
      <xdr:nvSpPr>
        <xdr:cNvPr id="831" name="楕円 830"/>
        <xdr:cNvSpPr/>
      </xdr:nvSpPr>
      <xdr:spPr>
        <a:xfrm>
          <a:off x="21272500" y="98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26128</xdr:rowOff>
    </xdr:from>
    <xdr:ext cx="469744" cy="259045"/>
    <xdr:sp macro="" textlink="">
      <xdr:nvSpPr>
        <xdr:cNvPr id="832" name="テキスト ボックス 831"/>
        <xdr:cNvSpPr txBox="1"/>
      </xdr:nvSpPr>
      <xdr:spPr>
        <a:xfrm>
          <a:off x="21088428" y="962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14986</xdr:rowOff>
    </xdr:from>
    <xdr:to>
      <xdr:col>107</xdr:col>
      <xdr:colOff>101600</xdr:colOff>
      <xdr:row>56</xdr:row>
      <xdr:rowOff>116586</xdr:rowOff>
    </xdr:to>
    <xdr:sp macro="" textlink="">
      <xdr:nvSpPr>
        <xdr:cNvPr id="833" name="楕円 832"/>
        <xdr:cNvSpPr/>
      </xdr:nvSpPr>
      <xdr:spPr>
        <a:xfrm>
          <a:off x="20383500" y="96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133113</xdr:rowOff>
    </xdr:from>
    <xdr:ext cx="469744" cy="259045"/>
    <xdr:sp macro="" textlink="">
      <xdr:nvSpPr>
        <xdr:cNvPr id="834" name="テキスト ボックス 833"/>
        <xdr:cNvSpPr txBox="1"/>
      </xdr:nvSpPr>
      <xdr:spPr>
        <a:xfrm>
          <a:off x="20199428" y="939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49733</xdr:rowOff>
    </xdr:from>
    <xdr:to>
      <xdr:col>102</xdr:col>
      <xdr:colOff>165100</xdr:colOff>
      <xdr:row>57</xdr:row>
      <xdr:rowOff>151333</xdr:rowOff>
    </xdr:to>
    <xdr:sp macro="" textlink="">
      <xdr:nvSpPr>
        <xdr:cNvPr id="835" name="楕円 834"/>
        <xdr:cNvSpPr/>
      </xdr:nvSpPr>
      <xdr:spPr>
        <a:xfrm>
          <a:off x="19494500" y="98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167860</xdr:rowOff>
    </xdr:from>
    <xdr:ext cx="469744" cy="259045"/>
    <xdr:sp macro="" textlink="">
      <xdr:nvSpPr>
        <xdr:cNvPr id="836" name="テキスト ボックス 835"/>
        <xdr:cNvSpPr txBox="1"/>
      </xdr:nvSpPr>
      <xdr:spPr>
        <a:xfrm>
          <a:off x="19310428" y="959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53086</xdr:rowOff>
    </xdr:from>
    <xdr:to>
      <xdr:col>98</xdr:col>
      <xdr:colOff>38100</xdr:colOff>
      <xdr:row>57</xdr:row>
      <xdr:rowOff>154686</xdr:rowOff>
    </xdr:to>
    <xdr:sp macro="" textlink="">
      <xdr:nvSpPr>
        <xdr:cNvPr id="837" name="楕円 836"/>
        <xdr:cNvSpPr/>
      </xdr:nvSpPr>
      <xdr:spPr>
        <a:xfrm>
          <a:off x="18605500" y="98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171213</xdr:rowOff>
    </xdr:from>
    <xdr:ext cx="469744" cy="259045"/>
    <xdr:sp macro="" textlink="">
      <xdr:nvSpPr>
        <xdr:cNvPr id="838" name="テキスト ボックス 837"/>
        <xdr:cNvSpPr txBox="1"/>
      </xdr:nvSpPr>
      <xdr:spPr>
        <a:xfrm>
          <a:off x="18421428" y="960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62488</xdr:rowOff>
    </xdr:from>
    <xdr:to>
      <xdr:col>116</xdr:col>
      <xdr:colOff>63500</xdr:colOff>
      <xdr:row>77</xdr:row>
      <xdr:rowOff>77543</xdr:rowOff>
    </xdr:to>
    <xdr:cxnSp macro="">
      <xdr:nvCxnSpPr>
        <xdr:cNvPr id="870" name="直線コネクタ 869"/>
        <xdr:cNvCxnSpPr/>
      </xdr:nvCxnSpPr>
      <xdr:spPr>
        <a:xfrm flipV="1">
          <a:off x="21323300" y="13264138"/>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61900</xdr:rowOff>
    </xdr:from>
    <xdr:to>
      <xdr:col>111</xdr:col>
      <xdr:colOff>177800</xdr:colOff>
      <xdr:row>77</xdr:row>
      <xdr:rowOff>77543</xdr:rowOff>
    </xdr:to>
    <xdr:cxnSp macro="">
      <xdr:nvCxnSpPr>
        <xdr:cNvPr id="873" name="直線コネクタ 872"/>
        <xdr:cNvCxnSpPr/>
      </xdr:nvCxnSpPr>
      <xdr:spPr>
        <a:xfrm>
          <a:off x="20434300" y="13263550"/>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61900</xdr:rowOff>
    </xdr:from>
    <xdr:to>
      <xdr:col>107</xdr:col>
      <xdr:colOff>50800</xdr:colOff>
      <xdr:row>77</xdr:row>
      <xdr:rowOff>79938</xdr:rowOff>
    </xdr:to>
    <xdr:cxnSp macro="">
      <xdr:nvCxnSpPr>
        <xdr:cNvPr id="876" name="直線コネクタ 875"/>
        <xdr:cNvCxnSpPr/>
      </xdr:nvCxnSpPr>
      <xdr:spPr>
        <a:xfrm flipV="1">
          <a:off x="19545300" y="13263550"/>
          <a:ext cx="8890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22254</xdr:rowOff>
    </xdr:from>
    <xdr:to>
      <xdr:col>102</xdr:col>
      <xdr:colOff>114300</xdr:colOff>
      <xdr:row>77</xdr:row>
      <xdr:rowOff>79938</xdr:rowOff>
    </xdr:to>
    <xdr:cxnSp macro="">
      <xdr:nvCxnSpPr>
        <xdr:cNvPr id="879" name="直線コネクタ 878"/>
        <xdr:cNvCxnSpPr/>
      </xdr:nvCxnSpPr>
      <xdr:spPr>
        <a:xfrm>
          <a:off x="18656300" y="1322390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11688</xdr:rowOff>
    </xdr:from>
    <xdr:to>
      <xdr:col>116</xdr:col>
      <xdr:colOff>114300</xdr:colOff>
      <xdr:row>77</xdr:row>
      <xdr:rowOff>113288</xdr:rowOff>
    </xdr:to>
    <xdr:sp macro="" textlink="">
      <xdr:nvSpPr>
        <xdr:cNvPr id="889" name="楕円 888"/>
        <xdr:cNvSpPr/>
      </xdr:nvSpPr>
      <xdr:spPr>
        <a:xfrm>
          <a:off x="22110700" y="13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34565</xdr:rowOff>
    </xdr:from>
    <xdr:ext cx="534377" cy="259045"/>
    <xdr:sp macro="" textlink="">
      <xdr:nvSpPr>
        <xdr:cNvPr id="890" name="繰出金該当値テキスト"/>
        <xdr:cNvSpPr txBox="1"/>
      </xdr:nvSpPr>
      <xdr:spPr>
        <a:xfrm>
          <a:off x="22212300" y="130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26743</xdr:rowOff>
    </xdr:from>
    <xdr:to>
      <xdr:col>112</xdr:col>
      <xdr:colOff>38100</xdr:colOff>
      <xdr:row>77</xdr:row>
      <xdr:rowOff>128343</xdr:rowOff>
    </xdr:to>
    <xdr:sp macro="" textlink="">
      <xdr:nvSpPr>
        <xdr:cNvPr id="891" name="楕円 890"/>
        <xdr:cNvSpPr/>
      </xdr:nvSpPr>
      <xdr:spPr>
        <a:xfrm>
          <a:off x="21272500" y="132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144870</xdr:rowOff>
    </xdr:from>
    <xdr:ext cx="534377" cy="259045"/>
    <xdr:sp macro="" textlink="">
      <xdr:nvSpPr>
        <xdr:cNvPr id="892" name="テキスト ボックス 891"/>
        <xdr:cNvSpPr txBox="1"/>
      </xdr:nvSpPr>
      <xdr:spPr>
        <a:xfrm>
          <a:off x="21056111" y="130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11100</xdr:rowOff>
    </xdr:from>
    <xdr:to>
      <xdr:col>107</xdr:col>
      <xdr:colOff>101600</xdr:colOff>
      <xdr:row>77</xdr:row>
      <xdr:rowOff>112700</xdr:rowOff>
    </xdr:to>
    <xdr:sp macro="" textlink="">
      <xdr:nvSpPr>
        <xdr:cNvPr id="893" name="楕円 892"/>
        <xdr:cNvSpPr/>
      </xdr:nvSpPr>
      <xdr:spPr>
        <a:xfrm>
          <a:off x="20383500" y="132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129227</xdr:rowOff>
    </xdr:from>
    <xdr:ext cx="534377" cy="259045"/>
    <xdr:sp macro="" textlink="">
      <xdr:nvSpPr>
        <xdr:cNvPr id="894" name="テキスト ボックス 893"/>
        <xdr:cNvSpPr txBox="1"/>
      </xdr:nvSpPr>
      <xdr:spPr>
        <a:xfrm>
          <a:off x="20167111" y="1298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29138</xdr:rowOff>
    </xdr:from>
    <xdr:to>
      <xdr:col>102</xdr:col>
      <xdr:colOff>165100</xdr:colOff>
      <xdr:row>77</xdr:row>
      <xdr:rowOff>130738</xdr:rowOff>
    </xdr:to>
    <xdr:sp macro="" textlink="">
      <xdr:nvSpPr>
        <xdr:cNvPr id="895" name="楕円 894"/>
        <xdr:cNvSpPr/>
      </xdr:nvSpPr>
      <xdr:spPr>
        <a:xfrm>
          <a:off x="19494500" y="132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147265</xdr:rowOff>
    </xdr:from>
    <xdr:ext cx="534377" cy="259045"/>
    <xdr:sp macro="" textlink="">
      <xdr:nvSpPr>
        <xdr:cNvPr id="896" name="テキスト ボックス 895"/>
        <xdr:cNvSpPr txBox="1"/>
      </xdr:nvSpPr>
      <xdr:spPr>
        <a:xfrm>
          <a:off x="19278111" y="130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142904</xdr:rowOff>
    </xdr:from>
    <xdr:to>
      <xdr:col>98</xdr:col>
      <xdr:colOff>38100</xdr:colOff>
      <xdr:row>77</xdr:row>
      <xdr:rowOff>73054</xdr:rowOff>
    </xdr:to>
    <xdr:sp macro="" textlink="">
      <xdr:nvSpPr>
        <xdr:cNvPr id="897" name="楕円 896"/>
        <xdr:cNvSpPr/>
      </xdr:nvSpPr>
      <xdr:spPr>
        <a:xfrm>
          <a:off x="18605500" y="131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89581</xdr:rowOff>
    </xdr:from>
    <xdr:ext cx="534377" cy="259045"/>
    <xdr:sp macro="" textlink="">
      <xdr:nvSpPr>
        <xdr:cNvPr id="898" name="テキスト ボックス 897"/>
        <xdr:cNvSpPr txBox="1"/>
      </xdr:nvSpPr>
      <xdr:spPr>
        <a:xfrm>
          <a:off x="18389111" y="1294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コストにおいて、類似団体平均を上回っている主な項目は、人件費、維持補修費、繰出金等となっている。人件費は、従来から子育て施策のきめ細やかな実施に注力した結果、施設の統合なしに職員配置数が高いレベルで留まり、また県内でも珍しく町単独での消防機能を維持し続けているため、消防関連職員の人件費も嵩んだ結果だと認識している。維持補修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年度豪雪による雪害補修費が嵩み</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平均額を大きく上回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り、今年度に関しては、施設の用途変更に伴う改修費用等が平均を上回った要因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となっている。また、繰出金は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地域密着型施設が新しく開設されたことによる介護保険給付費の増が要因である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。例年、類似団体平均を上回っている補助費等については、国体・障スポ事業終了に伴い事業費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が皆減し今回は平均を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る形となった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類似団体平均を下回っている主な項目は、物件費、普通建設事業費、公債費等となっている。物件費は、平成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年度に平均を上回ったものの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その後は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下回っており、主な要因は除雪委託料の減少である。降雪自体がほぼなかったことで委託料事態が圧縮されたこと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年度に新消防庁舎建設事業や各小中学校空調整備事業などで突出して高くなったが、少しずつその規模を縮小している。公債費は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類似団体平均を下回っているものの、先に述べた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建設分（新消防庁舎建設等）の元金償還開始に伴い今後も増加傾向にあると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見込んでいる。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18,157
94.43
8,898,228
8,624,219
222,380
6,005,266
9,121,675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76607</xdr:rowOff>
    </xdr:from>
    <xdr:to>
      <xdr:col>24</xdr:col>
      <xdr:colOff>63500</xdr:colOff>
      <xdr:row>37</xdr:row>
      <xdr:rowOff>15113</xdr:rowOff>
    </xdr:to>
    <xdr:cxnSp macro="">
      <xdr:nvCxnSpPr>
        <xdr:cNvPr id="59" name="直線コネクタ 58"/>
        <xdr:cNvCxnSpPr/>
      </xdr:nvCxnSpPr>
      <xdr:spPr>
        <a:xfrm>
          <a:off x="3797300" y="6248807"/>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76607</xdr:rowOff>
    </xdr:from>
    <xdr:to>
      <xdr:col>19</xdr:col>
      <xdr:colOff>177800</xdr:colOff>
      <xdr:row>36</xdr:row>
      <xdr:rowOff>108610</xdr:rowOff>
    </xdr:to>
    <xdr:cxnSp macro="">
      <xdr:nvCxnSpPr>
        <xdr:cNvPr id="62" name="直線コネクタ 61"/>
        <xdr:cNvCxnSpPr/>
      </xdr:nvCxnSpPr>
      <xdr:spPr>
        <a:xfrm flipV="1">
          <a:off x="2908300" y="6248807"/>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85065</xdr:rowOff>
    </xdr:from>
    <xdr:to>
      <xdr:col>15</xdr:col>
      <xdr:colOff>50800</xdr:colOff>
      <xdr:row>36</xdr:row>
      <xdr:rowOff>108610</xdr:rowOff>
    </xdr:to>
    <xdr:cxnSp macro="">
      <xdr:nvCxnSpPr>
        <xdr:cNvPr id="65" name="直線コネクタ 64"/>
        <xdr:cNvCxnSpPr/>
      </xdr:nvCxnSpPr>
      <xdr:spPr>
        <a:xfrm>
          <a:off x="2019300" y="6257265"/>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152502</xdr:rowOff>
    </xdr:from>
    <xdr:to>
      <xdr:col>10</xdr:col>
      <xdr:colOff>114300</xdr:colOff>
      <xdr:row>36</xdr:row>
      <xdr:rowOff>85065</xdr:rowOff>
    </xdr:to>
    <xdr:cxnSp macro="">
      <xdr:nvCxnSpPr>
        <xdr:cNvPr id="68" name="直線コネクタ 67"/>
        <xdr:cNvCxnSpPr/>
      </xdr:nvCxnSpPr>
      <xdr:spPr>
        <a:xfrm>
          <a:off x="1130300" y="6153252"/>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135763</xdr:rowOff>
    </xdr:from>
    <xdr:to>
      <xdr:col>24</xdr:col>
      <xdr:colOff>114300</xdr:colOff>
      <xdr:row>37</xdr:row>
      <xdr:rowOff>65913</xdr:rowOff>
    </xdr:to>
    <xdr:sp macro="" textlink="">
      <xdr:nvSpPr>
        <xdr:cNvPr id="78" name="楕円 77"/>
        <xdr:cNvSpPr/>
      </xdr:nvSpPr>
      <xdr:spPr>
        <a:xfrm>
          <a:off x="45847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114190</xdr:rowOff>
    </xdr:from>
    <xdr:ext cx="469744" cy="259045"/>
    <xdr:sp macro="" textlink="">
      <xdr:nvSpPr>
        <xdr:cNvPr id="79" name="議会費該当値テキスト"/>
        <xdr:cNvSpPr txBox="1"/>
      </xdr:nvSpPr>
      <xdr:spPr>
        <a:xfrm>
          <a:off x="4686300"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25807</xdr:rowOff>
    </xdr:from>
    <xdr:to>
      <xdr:col>20</xdr:col>
      <xdr:colOff>38100</xdr:colOff>
      <xdr:row>36</xdr:row>
      <xdr:rowOff>127407</xdr:rowOff>
    </xdr:to>
    <xdr:sp macro="" textlink="">
      <xdr:nvSpPr>
        <xdr:cNvPr id="80" name="楕円 79"/>
        <xdr:cNvSpPr/>
      </xdr:nvSpPr>
      <xdr:spPr>
        <a:xfrm>
          <a:off x="3746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143934</xdr:rowOff>
    </xdr:from>
    <xdr:ext cx="469744" cy="259045"/>
    <xdr:sp macro="" textlink="">
      <xdr:nvSpPr>
        <xdr:cNvPr id="81" name="テキスト ボックス 80"/>
        <xdr:cNvSpPr txBox="1"/>
      </xdr:nvSpPr>
      <xdr:spPr>
        <a:xfrm>
          <a:off x="3562428" y="597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57810</xdr:rowOff>
    </xdr:from>
    <xdr:to>
      <xdr:col>15</xdr:col>
      <xdr:colOff>101600</xdr:colOff>
      <xdr:row>36</xdr:row>
      <xdr:rowOff>159410</xdr:rowOff>
    </xdr:to>
    <xdr:sp macro="" textlink="">
      <xdr:nvSpPr>
        <xdr:cNvPr id="82" name="楕円 81"/>
        <xdr:cNvSpPr/>
      </xdr:nvSpPr>
      <xdr:spPr>
        <a:xfrm>
          <a:off x="2857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150537</xdr:rowOff>
    </xdr:from>
    <xdr:ext cx="469744" cy="259045"/>
    <xdr:sp macro="" textlink="">
      <xdr:nvSpPr>
        <xdr:cNvPr id="83" name="テキスト ボックス 82"/>
        <xdr:cNvSpPr txBox="1"/>
      </xdr:nvSpPr>
      <xdr:spPr>
        <a:xfrm>
          <a:off x="2673428" y="63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34265</xdr:rowOff>
    </xdr:from>
    <xdr:to>
      <xdr:col>10</xdr:col>
      <xdr:colOff>165100</xdr:colOff>
      <xdr:row>36</xdr:row>
      <xdr:rowOff>135865</xdr:rowOff>
    </xdr:to>
    <xdr:sp macro="" textlink="">
      <xdr:nvSpPr>
        <xdr:cNvPr id="84" name="楕円 83"/>
        <xdr:cNvSpPr/>
      </xdr:nvSpPr>
      <xdr:spPr>
        <a:xfrm>
          <a:off x="1968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126992</xdr:rowOff>
    </xdr:from>
    <xdr:ext cx="469744" cy="259045"/>
    <xdr:sp macro="" textlink="">
      <xdr:nvSpPr>
        <xdr:cNvPr id="85" name="テキスト ボックス 84"/>
        <xdr:cNvSpPr txBox="1"/>
      </xdr:nvSpPr>
      <xdr:spPr>
        <a:xfrm>
          <a:off x="1784428" y="62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6" name="楕円 85"/>
        <xdr:cNvSpPr/>
      </xdr:nvSpPr>
      <xdr:spPr>
        <a:xfrm>
          <a:off x="107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22979</xdr:rowOff>
    </xdr:from>
    <xdr:ext cx="469744" cy="259045"/>
    <xdr:sp macro="" textlink="">
      <xdr:nvSpPr>
        <xdr:cNvPr id="87" name="テキスト ボックス 86"/>
        <xdr:cNvSpPr txBox="1"/>
      </xdr:nvSpPr>
      <xdr:spPr>
        <a:xfrm>
          <a:off x="895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150695</xdr:rowOff>
    </xdr:from>
    <xdr:to>
      <xdr:col>24</xdr:col>
      <xdr:colOff>63500</xdr:colOff>
      <xdr:row>57</xdr:row>
      <xdr:rowOff>9407</xdr:rowOff>
    </xdr:to>
    <xdr:cxnSp macro="">
      <xdr:nvCxnSpPr>
        <xdr:cNvPr id="114" name="直線コネクタ 113"/>
        <xdr:cNvCxnSpPr/>
      </xdr:nvCxnSpPr>
      <xdr:spPr>
        <a:xfrm>
          <a:off x="3797300" y="97518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25537</xdr:rowOff>
    </xdr:from>
    <xdr:to>
      <xdr:col>19</xdr:col>
      <xdr:colOff>177800</xdr:colOff>
      <xdr:row>56</xdr:row>
      <xdr:rowOff>150695</xdr:rowOff>
    </xdr:to>
    <xdr:cxnSp macro="">
      <xdr:nvCxnSpPr>
        <xdr:cNvPr id="117" name="直線コネクタ 116"/>
        <xdr:cNvCxnSpPr/>
      </xdr:nvCxnSpPr>
      <xdr:spPr>
        <a:xfrm>
          <a:off x="2908300" y="9283837"/>
          <a:ext cx="889000" cy="4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25537</xdr:rowOff>
    </xdr:from>
    <xdr:to>
      <xdr:col>15</xdr:col>
      <xdr:colOff>50800</xdr:colOff>
      <xdr:row>56</xdr:row>
      <xdr:rowOff>16050</xdr:rowOff>
    </xdr:to>
    <xdr:cxnSp macro="">
      <xdr:nvCxnSpPr>
        <xdr:cNvPr id="120" name="直線コネクタ 119"/>
        <xdr:cNvCxnSpPr/>
      </xdr:nvCxnSpPr>
      <xdr:spPr>
        <a:xfrm flipV="1">
          <a:off x="2019300" y="9283837"/>
          <a:ext cx="889000" cy="3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16050</xdr:rowOff>
    </xdr:from>
    <xdr:to>
      <xdr:col>10</xdr:col>
      <xdr:colOff>114300</xdr:colOff>
      <xdr:row>56</xdr:row>
      <xdr:rowOff>130295</xdr:rowOff>
    </xdr:to>
    <xdr:cxnSp macro="">
      <xdr:nvCxnSpPr>
        <xdr:cNvPr id="123" name="直線コネクタ 122"/>
        <xdr:cNvCxnSpPr/>
      </xdr:nvCxnSpPr>
      <xdr:spPr>
        <a:xfrm flipV="1">
          <a:off x="1130300" y="9617250"/>
          <a:ext cx="889000" cy="1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130057</xdr:rowOff>
    </xdr:from>
    <xdr:to>
      <xdr:col>24</xdr:col>
      <xdr:colOff>114300</xdr:colOff>
      <xdr:row>57</xdr:row>
      <xdr:rowOff>60207</xdr:rowOff>
    </xdr:to>
    <xdr:sp macro="" textlink="">
      <xdr:nvSpPr>
        <xdr:cNvPr id="133" name="楕円 132"/>
        <xdr:cNvSpPr/>
      </xdr:nvSpPr>
      <xdr:spPr>
        <a:xfrm>
          <a:off x="4584700" y="9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44984</xdr:rowOff>
    </xdr:from>
    <xdr:ext cx="534377" cy="259045"/>
    <xdr:sp macro="" textlink="">
      <xdr:nvSpPr>
        <xdr:cNvPr id="134" name="総務費該当値テキスト"/>
        <xdr:cNvSpPr txBox="1"/>
      </xdr:nvSpPr>
      <xdr:spPr>
        <a:xfrm>
          <a:off x="4686300" y="96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99895</xdr:rowOff>
    </xdr:from>
    <xdr:to>
      <xdr:col>20</xdr:col>
      <xdr:colOff>38100</xdr:colOff>
      <xdr:row>57</xdr:row>
      <xdr:rowOff>30045</xdr:rowOff>
    </xdr:to>
    <xdr:sp macro="" textlink="">
      <xdr:nvSpPr>
        <xdr:cNvPr id="135" name="楕円 134"/>
        <xdr:cNvSpPr/>
      </xdr:nvSpPr>
      <xdr:spPr>
        <a:xfrm>
          <a:off x="3746500" y="97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21172</xdr:rowOff>
    </xdr:from>
    <xdr:ext cx="534377" cy="259045"/>
    <xdr:sp macro="" textlink="">
      <xdr:nvSpPr>
        <xdr:cNvPr id="136" name="テキスト ボックス 135"/>
        <xdr:cNvSpPr txBox="1"/>
      </xdr:nvSpPr>
      <xdr:spPr>
        <a:xfrm>
          <a:off x="3530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146187</xdr:rowOff>
    </xdr:from>
    <xdr:to>
      <xdr:col>15</xdr:col>
      <xdr:colOff>101600</xdr:colOff>
      <xdr:row>54</xdr:row>
      <xdr:rowOff>76337</xdr:rowOff>
    </xdr:to>
    <xdr:sp macro="" textlink="">
      <xdr:nvSpPr>
        <xdr:cNvPr id="137" name="楕円 136"/>
        <xdr:cNvSpPr/>
      </xdr:nvSpPr>
      <xdr:spPr>
        <a:xfrm>
          <a:off x="2857500" y="9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92864</xdr:rowOff>
    </xdr:from>
    <xdr:ext cx="599010" cy="259045"/>
    <xdr:sp macro="" textlink="">
      <xdr:nvSpPr>
        <xdr:cNvPr id="138" name="テキスト ボックス 137"/>
        <xdr:cNvSpPr txBox="1"/>
      </xdr:nvSpPr>
      <xdr:spPr>
        <a:xfrm>
          <a:off x="2608795" y="900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136700</xdr:rowOff>
    </xdr:from>
    <xdr:to>
      <xdr:col>10</xdr:col>
      <xdr:colOff>165100</xdr:colOff>
      <xdr:row>56</xdr:row>
      <xdr:rowOff>66850</xdr:rowOff>
    </xdr:to>
    <xdr:sp macro="" textlink="">
      <xdr:nvSpPr>
        <xdr:cNvPr id="139" name="楕円 138"/>
        <xdr:cNvSpPr/>
      </xdr:nvSpPr>
      <xdr:spPr>
        <a:xfrm>
          <a:off x="1968500" y="95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83377</xdr:rowOff>
    </xdr:from>
    <xdr:ext cx="599010" cy="259045"/>
    <xdr:sp macro="" textlink="">
      <xdr:nvSpPr>
        <xdr:cNvPr id="140" name="テキスト ボックス 139"/>
        <xdr:cNvSpPr txBox="1"/>
      </xdr:nvSpPr>
      <xdr:spPr>
        <a:xfrm>
          <a:off x="1719795" y="934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79495</xdr:rowOff>
    </xdr:from>
    <xdr:to>
      <xdr:col>6</xdr:col>
      <xdr:colOff>38100</xdr:colOff>
      <xdr:row>57</xdr:row>
      <xdr:rowOff>9645</xdr:rowOff>
    </xdr:to>
    <xdr:sp macro="" textlink="">
      <xdr:nvSpPr>
        <xdr:cNvPr id="141" name="楕円 140"/>
        <xdr:cNvSpPr/>
      </xdr:nvSpPr>
      <xdr:spPr>
        <a:xfrm>
          <a:off x="1079500" y="96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772</xdr:rowOff>
    </xdr:from>
    <xdr:ext cx="534377" cy="259045"/>
    <xdr:sp macro="" textlink="">
      <xdr:nvSpPr>
        <xdr:cNvPr id="142" name="テキスト ボックス 141"/>
        <xdr:cNvSpPr txBox="1"/>
      </xdr:nvSpPr>
      <xdr:spPr>
        <a:xfrm>
          <a:off x="863111" y="97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9365</xdr:rowOff>
    </xdr:from>
    <xdr:to>
      <xdr:col>24</xdr:col>
      <xdr:colOff>63500</xdr:colOff>
      <xdr:row>76</xdr:row>
      <xdr:rowOff>95765</xdr:rowOff>
    </xdr:to>
    <xdr:cxnSp macro="">
      <xdr:nvCxnSpPr>
        <xdr:cNvPr id="174" name="直線コネクタ 173"/>
        <xdr:cNvCxnSpPr/>
      </xdr:nvCxnSpPr>
      <xdr:spPr>
        <a:xfrm flipV="1">
          <a:off x="3797300" y="13039565"/>
          <a:ext cx="838200" cy="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95765</xdr:rowOff>
    </xdr:from>
    <xdr:to>
      <xdr:col>19</xdr:col>
      <xdr:colOff>177800</xdr:colOff>
      <xdr:row>76</xdr:row>
      <xdr:rowOff>119083</xdr:rowOff>
    </xdr:to>
    <xdr:cxnSp macro="">
      <xdr:nvCxnSpPr>
        <xdr:cNvPr id="177" name="直線コネクタ 176"/>
        <xdr:cNvCxnSpPr/>
      </xdr:nvCxnSpPr>
      <xdr:spPr>
        <a:xfrm flipV="1">
          <a:off x="2908300" y="131259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57218</xdr:rowOff>
    </xdr:from>
    <xdr:to>
      <xdr:col>15</xdr:col>
      <xdr:colOff>50800</xdr:colOff>
      <xdr:row>76</xdr:row>
      <xdr:rowOff>119083</xdr:rowOff>
    </xdr:to>
    <xdr:cxnSp macro="">
      <xdr:nvCxnSpPr>
        <xdr:cNvPr id="180" name="直線コネクタ 179"/>
        <xdr:cNvCxnSpPr/>
      </xdr:nvCxnSpPr>
      <xdr:spPr>
        <a:xfrm>
          <a:off x="2019300" y="13087418"/>
          <a:ext cx="889000" cy="6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57218</xdr:rowOff>
    </xdr:from>
    <xdr:to>
      <xdr:col>10</xdr:col>
      <xdr:colOff>114300</xdr:colOff>
      <xdr:row>77</xdr:row>
      <xdr:rowOff>4848</xdr:rowOff>
    </xdr:to>
    <xdr:cxnSp macro="">
      <xdr:nvCxnSpPr>
        <xdr:cNvPr id="183" name="直線コネクタ 182"/>
        <xdr:cNvCxnSpPr/>
      </xdr:nvCxnSpPr>
      <xdr:spPr>
        <a:xfrm flipV="1">
          <a:off x="1130300" y="13087418"/>
          <a:ext cx="889000" cy="1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130015</xdr:rowOff>
    </xdr:from>
    <xdr:to>
      <xdr:col>24</xdr:col>
      <xdr:colOff>114300</xdr:colOff>
      <xdr:row>76</xdr:row>
      <xdr:rowOff>60165</xdr:rowOff>
    </xdr:to>
    <xdr:sp macro="" textlink="">
      <xdr:nvSpPr>
        <xdr:cNvPr id="193" name="楕円 192"/>
        <xdr:cNvSpPr/>
      </xdr:nvSpPr>
      <xdr:spPr>
        <a:xfrm>
          <a:off x="4584700" y="129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108442</xdr:rowOff>
    </xdr:from>
    <xdr:ext cx="599010" cy="259045"/>
    <xdr:sp macro="" textlink="">
      <xdr:nvSpPr>
        <xdr:cNvPr id="194" name="民生費該当値テキスト"/>
        <xdr:cNvSpPr txBox="1"/>
      </xdr:nvSpPr>
      <xdr:spPr>
        <a:xfrm>
          <a:off x="4686300" y="1296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44965</xdr:rowOff>
    </xdr:from>
    <xdr:to>
      <xdr:col>20</xdr:col>
      <xdr:colOff>38100</xdr:colOff>
      <xdr:row>76</xdr:row>
      <xdr:rowOff>146565</xdr:rowOff>
    </xdr:to>
    <xdr:sp macro="" textlink="">
      <xdr:nvSpPr>
        <xdr:cNvPr id="195" name="楕円 194"/>
        <xdr:cNvSpPr/>
      </xdr:nvSpPr>
      <xdr:spPr>
        <a:xfrm>
          <a:off x="3746500" y="130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137692</xdr:rowOff>
    </xdr:from>
    <xdr:ext cx="599010" cy="259045"/>
    <xdr:sp macro="" textlink="">
      <xdr:nvSpPr>
        <xdr:cNvPr id="196" name="テキスト ボックス 195"/>
        <xdr:cNvSpPr txBox="1"/>
      </xdr:nvSpPr>
      <xdr:spPr>
        <a:xfrm>
          <a:off x="3497795" y="131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68283</xdr:rowOff>
    </xdr:from>
    <xdr:to>
      <xdr:col>15</xdr:col>
      <xdr:colOff>101600</xdr:colOff>
      <xdr:row>76</xdr:row>
      <xdr:rowOff>169883</xdr:rowOff>
    </xdr:to>
    <xdr:sp macro="" textlink="">
      <xdr:nvSpPr>
        <xdr:cNvPr id="197" name="楕円 196"/>
        <xdr:cNvSpPr/>
      </xdr:nvSpPr>
      <xdr:spPr>
        <a:xfrm>
          <a:off x="2857500" y="130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161010</xdr:rowOff>
    </xdr:from>
    <xdr:ext cx="599010" cy="259045"/>
    <xdr:sp macro="" textlink="">
      <xdr:nvSpPr>
        <xdr:cNvPr id="198" name="テキスト ボックス 197"/>
        <xdr:cNvSpPr txBox="1"/>
      </xdr:nvSpPr>
      <xdr:spPr>
        <a:xfrm>
          <a:off x="2608795" y="1319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6418</xdr:rowOff>
    </xdr:from>
    <xdr:to>
      <xdr:col>10</xdr:col>
      <xdr:colOff>165100</xdr:colOff>
      <xdr:row>76</xdr:row>
      <xdr:rowOff>108018</xdr:rowOff>
    </xdr:to>
    <xdr:sp macro="" textlink="">
      <xdr:nvSpPr>
        <xdr:cNvPr id="199" name="楕円 198"/>
        <xdr:cNvSpPr/>
      </xdr:nvSpPr>
      <xdr:spPr>
        <a:xfrm>
          <a:off x="1968500" y="130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124546</xdr:rowOff>
    </xdr:from>
    <xdr:ext cx="599010" cy="259045"/>
    <xdr:sp macro="" textlink="">
      <xdr:nvSpPr>
        <xdr:cNvPr id="200" name="テキスト ボックス 199"/>
        <xdr:cNvSpPr txBox="1"/>
      </xdr:nvSpPr>
      <xdr:spPr>
        <a:xfrm>
          <a:off x="1719795" y="128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125498</xdr:rowOff>
    </xdr:from>
    <xdr:to>
      <xdr:col>6</xdr:col>
      <xdr:colOff>38100</xdr:colOff>
      <xdr:row>77</xdr:row>
      <xdr:rowOff>55648</xdr:rowOff>
    </xdr:to>
    <xdr:sp macro="" textlink="">
      <xdr:nvSpPr>
        <xdr:cNvPr id="201" name="楕円 200"/>
        <xdr:cNvSpPr/>
      </xdr:nvSpPr>
      <xdr:spPr>
        <a:xfrm>
          <a:off x="1079500" y="131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46775</xdr:rowOff>
    </xdr:from>
    <xdr:ext cx="599010" cy="259045"/>
    <xdr:sp macro="" textlink="">
      <xdr:nvSpPr>
        <xdr:cNvPr id="202" name="テキスト ボックス 201"/>
        <xdr:cNvSpPr txBox="1"/>
      </xdr:nvSpPr>
      <xdr:spPr>
        <a:xfrm>
          <a:off x="830795" y="1324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149416</xdr:rowOff>
    </xdr:from>
    <xdr:to>
      <xdr:col>24</xdr:col>
      <xdr:colOff>63500</xdr:colOff>
      <xdr:row>99</xdr:row>
      <xdr:rowOff>26265</xdr:rowOff>
    </xdr:to>
    <xdr:cxnSp macro="">
      <xdr:nvCxnSpPr>
        <xdr:cNvPr id="234" name="直線コネクタ 233"/>
        <xdr:cNvCxnSpPr/>
      </xdr:nvCxnSpPr>
      <xdr:spPr>
        <a:xfrm flipV="1">
          <a:off x="3797300" y="16951516"/>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26265</xdr:rowOff>
    </xdr:from>
    <xdr:to>
      <xdr:col>19</xdr:col>
      <xdr:colOff>177800</xdr:colOff>
      <xdr:row>99</xdr:row>
      <xdr:rowOff>33319</xdr:rowOff>
    </xdr:to>
    <xdr:cxnSp macro="">
      <xdr:nvCxnSpPr>
        <xdr:cNvPr id="237" name="直線コネクタ 236"/>
        <xdr:cNvCxnSpPr/>
      </xdr:nvCxnSpPr>
      <xdr:spPr>
        <a:xfrm flipV="1">
          <a:off x="2908300" y="1699981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33319</xdr:rowOff>
    </xdr:from>
    <xdr:to>
      <xdr:col>15</xdr:col>
      <xdr:colOff>50800</xdr:colOff>
      <xdr:row>99</xdr:row>
      <xdr:rowOff>59364</xdr:rowOff>
    </xdr:to>
    <xdr:cxnSp macro="">
      <xdr:nvCxnSpPr>
        <xdr:cNvPr id="240" name="直線コネクタ 239"/>
        <xdr:cNvCxnSpPr/>
      </xdr:nvCxnSpPr>
      <xdr:spPr>
        <a:xfrm flipV="1">
          <a:off x="2019300" y="17006869"/>
          <a:ext cx="889000" cy="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31752</xdr:rowOff>
    </xdr:from>
    <xdr:to>
      <xdr:col>10</xdr:col>
      <xdr:colOff>114300</xdr:colOff>
      <xdr:row>99</xdr:row>
      <xdr:rowOff>59364</xdr:rowOff>
    </xdr:to>
    <xdr:cxnSp macro="">
      <xdr:nvCxnSpPr>
        <xdr:cNvPr id="243" name="直線コネクタ 242"/>
        <xdr:cNvCxnSpPr/>
      </xdr:nvCxnSpPr>
      <xdr:spPr>
        <a:xfrm>
          <a:off x="1130300" y="17005302"/>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98616</xdr:rowOff>
    </xdr:from>
    <xdr:to>
      <xdr:col>24</xdr:col>
      <xdr:colOff>114300</xdr:colOff>
      <xdr:row>99</xdr:row>
      <xdr:rowOff>28766</xdr:rowOff>
    </xdr:to>
    <xdr:sp macro="" textlink="">
      <xdr:nvSpPr>
        <xdr:cNvPr id="253" name="楕円 252"/>
        <xdr:cNvSpPr/>
      </xdr:nvSpPr>
      <xdr:spPr>
        <a:xfrm>
          <a:off x="45847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13543</xdr:rowOff>
    </xdr:from>
    <xdr:ext cx="534377" cy="259045"/>
    <xdr:sp macro="" textlink="">
      <xdr:nvSpPr>
        <xdr:cNvPr id="254" name="衛生費該当値テキスト"/>
        <xdr:cNvSpPr txBox="1"/>
      </xdr:nvSpPr>
      <xdr:spPr>
        <a:xfrm>
          <a:off x="4686300" y="168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146915</xdr:rowOff>
    </xdr:from>
    <xdr:to>
      <xdr:col>20</xdr:col>
      <xdr:colOff>38100</xdr:colOff>
      <xdr:row>99</xdr:row>
      <xdr:rowOff>77065</xdr:rowOff>
    </xdr:to>
    <xdr:sp macro="" textlink="">
      <xdr:nvSpPr>
        <xdr:cNvPr id="255" name="楕円 254"/>
        <xdr:cNvSpPr/>
      </xdr:nvSpPr>
      <xdr:spPr>
        <a:xfrm>
          <a:off x="3746500" y="169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68192</xdr:rowOff>
    </xdr:from>
    <xdr:ext cx="534377" cy="259045"/>
    <xdr:sp macro="" textlink="">
      <xdr:nvSpPr>
        <xdr:cNvPr id="256" name="テキスト ボックス 255"/>
        <xdr:cNvSpPr txBox="1"/>
      </xdr:nvSpPr>
      <xdr:spPr>
        <a:xfrm>
          <a:off x="3530111" y="170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153969</xdr:rowOff>
    </xdr:from>
    <xdr:to>
      <xdr:col>15</xdr:col>
      <xdr:colOff>101600</xdr:colOff>
      <xdr:row>99</xdr:row>
      <xdr:rowOff>84119</xdr:rowOff>
    </xdr:to>
    <xdr:sp macro="" textlink="">
      <xdr:nvSpPr>
        <xdr:cNvPr id="257" name="楕円 256"/>
        <xdr:cNvSpPr/>
      </xdr:nvSpPr>
      <xdr:spPr>
        <a:xfrm>
          <a:off x="2857500" y="169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75246</xdr:rowOff>
    </xdr:from>
    <xdr:ext cx="534377" cy="259045"/>
    <xdr:sp macro="" textlink="">
      <xdr:nvSpPr>
        <xdr:cNvPr id="258" name="テキスト ボックス 257"/>
        <xdr:cNvSpPr txBox="1"/>
      </xdr:nvSpPr>
      <xdr:spPr>
        <a:xfrm>
          <a:off x="2641111" y="170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8564</xdr:rowOff>
    </xdr:from>
    <xdr:to>
      <xdr:col>10</xdr:col>
      <xdr:colOff>165100</xdr:colOff>
      <xdr:row>99</xdr:row>
      <xdr:rowOff>110164</xdr:rowOff>
    </xdr:to>
    <xdr:sp macro="" textlink="">
      <xdr:nvSpPr>
        <xdr:cNvPr id="259" name="楕円 258"/>
        <xdr:cNvSpPr/>
      </xdr:nvSpPr>
      <xdr:spPr>
        <a:xfrm>
          <a:off x="1968500" y="16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101291</xdr:rowOff>
    </xdr:from>
    <xdr:ext cx="534377" cy="259045"/>
    <xdr:sp macro="" textlink="">
      <xdr:nvSpPr>
        <xdr:cNvPr id="260" name="テキスト ボックス 259"/>
        <xdr:cNvSpPr txBox="1"/>
      </xdr:nvSpPr>
      <xdr:spPr>
        <a:xfrm>
          <a:off x="1752111" y="170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152402</xdr:rowOff>
    </xdr:from>
    <xdr:to>
      <xdr:col>6</xdr:col>
      <xdr:colOff>38100</xdr:colOff>
      <xdr:row>99</xdr:row>
      <xdr:rowOff>82552</xdr:rowOff>
    </xdr:to>
    <xdr:sp macro="" textlink="">
      <xdr:nvSpPr>
        <xdr:cNvPr id="261" name="楕円 260"/>
        <xdr:cNvSpPr/>
      </xdr:nvSpPr>
      <xdr:spPr>
        <a:xfrm>
          <a:off x="1079500" y="16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73679</xdr:rowOff>
    </xdr:from>
    <xdr:ext cx="534377" cy="259045"/>
    <xdr:sp macro="" textlink="">
      <xdr:nvSpPr>
        <xdr:cNvPr id="262" name="テキスト ボックス 261"/>
        <xdr:cNvSpPr txBox="1"/>
      </xdr:nvSpPr>
      <xdr:spPr>
        <a:xfrm>
          <a:off x="863111" y="170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9169</xdr:rowOff>
    </xdr:from>
    <xdr:to>
      <xdr:col>55</xdr:col>
      <xdr:colOff>0</xdr:colOff>
      <xdr:row>36</xdr:row>
      <xdr:rowOff>16027</xdr:rowOff>
    </xdr:to>
    <xdr:cxnSp macro="">
      <xdr:nvCxnSpPr>
        <xdr:cNvPr id="289" name="直線コネクタ 288"/>
        <xdr:cNvCxnSpPr/>
      </xdr:nvCxnSpPr>
      <xdr:spPr>
        <a:xfrm flipV="1">
          <a:off x="9639300" y="618136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159360</xdr:rowOff>
    </xdr:from>
    <xdr:to>
      <xdr:col>50</xdr:col>
      <xdr:colOff>114300</xdr:colOff>
      <xdr:row>36</xdr:row>
      <xdr:rowOff>16027</xdr:rowOff>
    </xdr:to>
    <xdr:cxnSp macro="">
      <xdr:nvCxnSpPr>
        <xdr:cNvPr id="292" name="直線コネクタ 291"/>
        <xdr:cNvCxnSpPr/>
      </xdr:nvCxnSpPr>
      <xdr:spPr>
        <a:xfrm>
          <a:off x="8750300" y="6160110"/>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159131</xdr:rowOff>
    </xdr:from>
    <xdr:to>
      <xdr:col>45</xdr:col>
      <xdr:colOff>177800</xdr:colOff>
      <xdr:row>35</xdr:row>
      <xdr:rowOff>159360</xdr:rowOff>
    </xdr:to>
    <xdr:cxnSp macro="">
      <xdr:nvCxnSpPr>
        <xdr:cNvPr id="295" name="直線コネクタ 294"/>
        <xdr:cNvCxnSpPr/>
      </xdr:nvCxnSpPr>
      <xdr:spPr>
        <a:xfrm>
          <a:off x="7861300" y="61598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152730</xdr:rowOff>
    </xdr:from>
    <xdr:to>
      <xdr:col>41</xdr:col>
      <xdr:colOff>50800</xdr:colOff>
      <xdr:row>35</xdr:row>
      <xdr:rowOff>159131</xdr:rowOff>
    </xdr:to>
    <xdr:cxnSp macro="">
      <xdr:nvCxnSpPr>
        <xdr:cNvPr id="298" name="直線コネクタ 297"/>
        <xdr:cNvCxnSpPr/>
      </xdr:nvCxnSpPr>
      <xdr:spPr>
        <a:xfrm>
          <a:off x="6972300" y="61534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129819</xdr:rowOff>
    </xdr:from>
    <xdr:to>
      <xdr:col>55</xdr:col>
      <xdr:colOff>50800</xdr:colOff>
      <xdr:row>36</xdr:row>
      <xdr:rowOff>59969</xdr:rowOff>
    </xdr:to>
    <xdr:sp macro="" textlink="">
      <xdr:nvSpPr>
        <xdr:cNvPr id="308" name="楕円 307"/>
        <xdr:cNvSpPr/>
      </xdr:nvSpPr>
      <xdr:spPr>
        <a:xfrm>
          <a:off x="104267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152696</xdr:rowOff>
    </xdr:from>
    <xdr:ext cx="469744" cy="259045"/>
    <xdr:sp macro="" textlink="">
      <xdr:nvSpPr>
        <xdr:cNvPr id="309" name="労働費該当値テキスト"/>
        <xdr:cNvSpPr txBox="1"/>
      </xdr:nvSpPr>
      <xdr:spPr>
        <a:xfrm>
          <a:off x="10528300" y="59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136677</xdr:rowOff>
    </xdr:from>
    <xdr:to>
      <xdr:col>50</xdr:col>
      <xdr:colOff>165100</xdr:colOff>
      <xdr:row>36</xdr:row>
      <xdr:rowOff>66827</xdr:rowOff>
    </xdr:to>
    <xdr:sp macro="" textlink="">
      <xdr:nvSpPr>
        <xdr:cNvPr id="310" name="楕円 309"/>
        <xdr:cNvSpPr/>
      </xdr:nvSpPr>
      <xdr:spPr>
        <a:xfrm>
          <a:off x="9588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83354</xdr:rowOff>
    </xdr:from>
    <xdr:ext cx="469744" cy="259045"/>
    <xdr:sp macro="" textlink="">
      <xdr:nvSpPr>
        <xdr:cNvPr id="311" name="テキスト ボックス 310"/>
        <xdr:cNvSpPr txBox="1"/>
      </xdr:nvSpPr>
      <xdr:spPr>
        <a:xfrm>
          <a:off x="9404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108560</xdr:rowOff>
    </xdr:from>
    <xdr:to>
      <xdr:col>46</xdr:col>
      <xdr:colOff>38100</xdr:colOff>
      <xdr:row>36</xdr:row>
      <xdr:rowOff>38710</xdr:rowOff>
    </xdr:to>
    <xdr:sp macro="" textlink="">
      <xdr:nvSpPr>
        <xdr:cNvPr id="312" name="楕円 311"/>
        <xdr:cNvSpPr/>
      </xdr:nvSpPr>
      <xdr:spPr>
        <a:xfrm>
          <a:off x="8699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55237</xdr:rowOff>
    </xdr:from>
    <xdr:ext cx="469744" cy="259045"/>
    <xdr:sp macro="" textlink="">
      <xdr:nvSpPr>
        <xdr:cNvPr id="313" name="テキスト ボックス 312"/>
        <xdr:cNvSpPr txBox="1"/>
      </xdr:nvSpPr>
      <xdr:spPr>
        <a:xfrm>
          <a:off x="8515428" y="58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108331</xdr:rowOff>
    </xdr:from>
    <xdr:to>
      <xdr:col>41</xdr:col>
      <xdr:colOff>101600</xdr:colOff>
      <xdr:row>36</xdr:row>
      <xdr:rowOff>38481</xdr:rowOff>
    </xdr:to>
    <xdr:sp macro="" textlink="">
      <xdr:nvSpPr>
        <xdr:cNvPr id="314" name="楕円 313"/>
        <xdr:cNvSpPr/>
      </xdr:nvSpPr>
      <xdr:spPr>
        <a:xfrm>
          <a:off x="7810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55008</xdr:rowOff>
    </xdr:from>
    <xdr:ext cx="469744" cy="259045"/>
    <xdr:sp macro="" textlink="">
      <xdr:nvSpPr>
        <xdr:cNvPr id="315" name="テキスト ボックス 314"/>
        <xdr:cNvSpPr txBox="1"/>
      </xdr:nvSpPr>
      <xdr:spPr>
        <a:xfrm>
          <a:off x="7626428"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101930</xdr:rowOff>
    </xdr:from>
    <xdr:to>
      <xdr:col>36</xdr:col>
      <xdr:colOff>165100</xdr:colOff>
      <xdr:row>36</xdr:row>
      <xdr:rowOff>32080</xdr:rowOff>
    </xdr:to>
    <xdr:sp macro="" textlink="">
      <xdr:nvSpPr>
        <xdr:cNvPr id="316" name="楕円 315"/>
        <xdr:cNvSpPr/>
      </xdr:nvSpPr>
      <xdr:spPr>
        <a:xfrm>
          <a:off x="6921500" y="61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48607</xdr:rowOff>
    </xdr:from>
    <xdr:ext cx="469744" cy="259045"/>
    <xdr:sp macro="" textlink="">
      <xdr:nvSpPr>
        <xdr:cNvPr id="317" name="テキスト ボックス 316"/>
        <xdr:cNvSpPr txBox="1"/>
      </xdr:nvSpPr>
      <xdr:spPr>
        <a:xfrm>
          <a:off x="6737428" y="58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13741</xdr:rowOff>
    </xdr:from>
    <xdr:to>
      <xdr:col>55</xdr:col>
      <xdr:colOff>0</xdr:colOff>
      <xdr:row>57</xdr:row>
      <xdr:rowOff>33045</xdr:rowOff>
    </xdr:to>
    <xdr:cxnSp macro="">
      <xdr:nvCxnSpPr>
        <xdr:cNvPr id="346" name="直線コネクタ 345"/>
        <xdr:cNvCxnSpPr/>
      </xdr:nvCxnSpPr>
      <xdr:spPr>
        <a:xfrm flipV="1">
          <a:off x="9639300" y="978639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28931</xdr:rowOff>
    </xdr:from>
    <xdr:to>
      <xdr:col>50</xdr:col>
      <xdr:colOff>114300</xdr:colOff>
      <xdr:row>57</xdr:row>
      <xdr:rowOff>33045</xdr:rowOff>
    </xdr:to>
    <xdr:cxnSp macro="">
      <xdr:nvCxnSpPr>
        <xdr:cNvPr id="349" name="直線コネクタ 348"/>
        <xdr:cNvCxnSpPr/>
      </xdr:nvCxnSpPr>
      <xdr:spPr>
        <a:xfrm>
          <a:off x="8750300" y="980158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100787</xdr:rowOff>
    </xdr:from>
    <xdr:to>
      <xdr:col>45</xdr:col>
      <xdr:colOff>177800</xdr:colOff>
      <xdr:row>57</xdr:row>
      <xdr:rowOff>28931</xdr:rowOff>
    </xdr:to>
    <xdr:cxnSp macro="">
      <xdr:nvCxnSpPr>
        <xdr:cNvPr id="352" name="直線コネクタ 351"/>
        <xdr:cNvCxnSpPr/>
      </xdr:nvCxnSpPr>
      <xdr:spPr>
        <a:xfrm>
          <a:off x="7861300" y="9701987"/>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100787</xdr:rowOff>
    </xdr:from>
    <xdr:to>
      <xdr:col>41</xdr:col>
      <xdr:colOff>50800</xdr:colOff>
      <xdr:row>57</xdr:row>
      <xdr:rowOff>1842</xdr:rowOff>
    </xdr:to>
    <xdr:cxnSp macro="">
      <xdr:nvCxnSpPr>
        <xdr:cNvPr id="355" name="直線コネクタ 354"/>
        <xdr:cNvCxnSpPr/>
      </xdr:nvCxnSpPr>
      <xdr:spPr>
        <a:xfrm flipV="1">
          <a:off x="6972300" y="9701987"/>
          <a:ext cx="8890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134391</xdr:rowOff>
    </xdr:from>
    <xdr:to>
      <xdr:col>55</xdr:col>
      <xdr:colOff>50800</xdr:colOff>
      <xdr:row>57</xdr:row>
      <xdr:rowOff>64541</xdr:rowOff>
    </xdr:to>
    <xdr:sp macro="" textlink="">
      <xdr:nvSpPr>
        <xdr:cNvPr id="365" name="楕円 364"/>
        <xdr:cNvSpPr/>
      </xdr:nvSpPr>
      <xdr:spPr>
        <a:xfrm>
          <a:off x="104267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157268</xdr:rowOff>
    </xdr:from>
    <xdr:ext cx="534377" cy="259045"/>
    <xdr:sp macro="" textlink="">
      <xdr:nvSpPr>
        <xdr:cNvPr id="366" name="農林水産業費該当値テキスト"/>
        <xdr:cNvSpPr txBox="1"/>
      </xdr:nvSpPr>
      <xdr:spPr>
        <a:xfrm>
          <a:off x="10528300" y="95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153695</xdr:rowOff>
    </xdr:from>
    <xdr:to>
      <xdr:col>50</xdr:col>
      <xdr:colOff>165100</xdr:colOff>
      <xdr:row>57</xdr:row>
      <xdr:rowOff>83845</xdr:rowOff>
    </xdr:to>
    <xdr:sp macro="" textlink="">
      <xdr:nvSpPr>
        <xdr:cNvPr id="367" name="楕円 366"/>
        <xdr:cNvSpPr/>
      </xdr:nvSpPr>
      <xdr:spPr>
        <a:xfrm>
          <a:off x="9588500" y="97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100372</xdr:rowOff>
    </xdr:from>
    <xdr:ext cx="534377" cy="259045"/>
    <xdr:sp macro="" textlink="">
      <xdr:nvSpPr>
        <xdr:cNvPr id="368" name="テキスト ボックス 367"/>
        <xdr:cNvSpPr txBox="1"/>
      </xdr:nvSpPr>
      <xdr:spPr>
        <a:xfrm>
          <a:off x="9372111" y="95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149581</xdr:rowOff>
    </xdr:from>
    <xdr:to>
      <xdr:col>46</xdr:col>
      <xdr:colOff>38100</xdr:colOff>
      <xdr:row>57</xdr:row>
      <xdr:rowOff>79731</xdr:rowOff>
    </xdr:to>
    <xdr:sp macro="" textlink="">
      <xdr:nvSpPr>
        <xdr:cNvPr id="369" name="楕円 368"/>
        <xdr:cNvSpPr/>
      </xdr:nvSpPr>
      <xdr:spPr>
        <a:xfrm>
          <a:off x="8699500" y="9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96258</xdr:rowOff>
    </xdr:from>
    <xdr:ext cx="534377" cy="259045"/>
    <xdr:sp macro="" textlink="">
      <xdr:nvSpPr>
        <xdr:cNvPr id="370" name="テキスト ボックス 369"/>
        <xdr:cNvSpPr txBox="1"/>
      </xdr:nvSpPr>
      <xdr:spPr>
        <a:xfrm>
          <a:off x="8483111" y="95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49987</xdr:rowOff>
    </xdr:from>
    <xdr:to>
      <xdr:col>41</xdr:col>
      <xdr:colOff>101600</xdr:colOff>
      <xdr:row>56</xdr:row>
      <xdr:rowOff>151587</xdr:rowOff>
    </xdr:to>
    <xdr:sp macro="" textlink="">
      <xdr:nvSpPr>
        <xdr:cNvPr id="371" name="楕円 370"/>
        <xdr:cNvSpPr/>
      </xdr:nvSpPr>
      <xdr:spPr>
        <a:xfrm>
          <a:off x="7810500" y="9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168114</xdr:rowOff>
    </xdr:from>
    <xdr:ext cx="534377" cy="259045"/>
    <xdr:sp macro="" textlink="">
      <xdr:nvSpPr>
        <xdr:cNvPr id="372" name="テキスト ボックス 371"/>
        <xdr:cNvSpPr txBox="1"/>
      </xdr:nvSpPr>
      <xdr:spPr>
        <a:xfrm>
          <a:off x="7594111" y="94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122492</xdr:rowOff>
    </xdr:from>
    <xdr:to>
      <xdr:col>36</xdr:col>
      <xdr:colOff>165100</xdr:colOff>
      <xdr:row>57</xdr:row>
      <xdr:rowOff>52642</xdr:rowOff>
    </xdr:to>
    <xdr:sp macro="" textlink="">
      <xdr:nvSpPr>
        <xdr:cNvPr id="373" name="楕円 372"/>
        <xdr:cNvSpPr/>
      </xdr:nvSpPr>
      <xdr:spPr>
        <a:xfrm>
          <a:off x="6921500" y="97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69169</xdr:rowOff>
    </xdr:from>
    <xdr:ext cx="534377" cy="259045"/>
    <xdr:sp macro="" textlink="">
      <xdr:nvSpPr>
        <xdr:cNvPr id="374" name="テキスト ボックス 373"/>
        <xdr:cNvSpPr txBox="1"/>
      </xdr:nvSpPr>
      <xdr:spPr>
        <a:xfrm>
          <a:off x="6705111" y="94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73166</xdr:rowOff>
    </xdr:from>
    <xdr:to>
      <xdr:col>55</xdr:col>
      <xdr:colOff>0</xdr:colOff>
      <xdr:row>78</xdr:row>
      <xdr:rowOff>161308</xdr:rowOff>
    </xdr:to>
    <xdr:cxnSp macro="">
      <xdr:nvCxnSpPr>
        <xdr:cNvPr id="405" name="直線コネクタ 404"/>
        <xdr:cNvCxnSpPr/>
      </xdr:nvCxnSpPr>
      <xdr:spPr>
        <a:xfrm>
          <a:off x="9639300" y="13446266"/>
          <a:ext cx="8382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24268</xdr:rowOff>
    </xdr:from>
    <xdr:to>
      <xdr:col>50</xdr:col>
      <xdr:colOff>114300</xdr:colOff>
      <xdr:row>78</xdr:row>
      <xdr:rowOff>73166</xdr:rowOff>
    </xdr:to>
    <xdr:cxnSp macro="">
      <xdr:nvCxnSpPr>
        <xdr:cNvPr id="408" name="直線コネクタ 407"/>
        <xdr:cNvCxnSpPr/>
      </xdr:nvCxnSpPr>
      <xdr:spPr>
        <a:xfrm>
          <a:off x="8750300" y="13397368"/>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24268</xdr:rowOff>
    </xdr:from>
    <xdr:to>
      <xdr:col>45</xdr:col>
      <xdr:colOff>177800</xdr:colOff>
      <xdr:row>78</xdr:row>
      <xdr:rowOff>123437</xdr:rowOff>
    </xdr:to>
    <xdr:cxnSp macro="">
      <xdr:nvCxnSpPr>
        <xdr:cNvPr id="411" name="直線コネクタ 410"/>
        <xdr:cNvCxnSpPr/>
      </xdr:nvCxnSpPr>
      <xdr:spPr>
        <a:xfrm flipV="1">
          <a:off x="7861300" y="13397368"/>
          <a:ext cx="889000" cy="9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102144</xdr:rowOff>
    </xdr:from>
    <xdr:to>
      <xdr:col>41</xdr:col>
      <xdr:colOff>50800</xdr:colOff>
      <xdr:row>78</xdr:row>
      <xdr:rowOff>123437</xdr:rowOff>
    </xdr:to>
    <xdr:cxnSp macro="">
      <xdr:nvCxnSpPr>
        <xdr:cNvPr id="414" name="直線コネクタ 413"/>
        <xdr:cNvCxnSpPr/>
      </xdr:nvCxnSpPr>
      <xdr:spPr>
        <a:xfrm>
          <a:off x="6972300" y="13475244"/>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110508</xdr:rowOff>
    </xdr:from>
    <xdr:to>
      <xdr:col>55</xdr:col>
      <xdr:colOff>50800</xdr:colOff>
      <xdr:row>79</xdr:row>
      <xdr:rowOff>40658</xdr:rowOff>
    </xdr:to>
    <xdr:sp macro="" textlink="">
      <xdr:nvSpPr>
        <xdr:cNvPr id="424" name="楕円 423"/>
        <xdr:cNvSpPr/>
      </xdr:nvSpPr>
      <xdr:spPr>
        <a:xfrm>
          <a:off x="10426700" y="134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38404</xdr:rowOff>
    </xdr:from>
    <xdr:ext cx="534377" cy="259045"/>
    <xdr:sp macro="" textlink="">
      <xdr:nvSpPr>
        <xdr:cNvPr id="425" name="商工費該当値テキスト"/>
        <xdr:cNvSpPr txBox="1"/>
      </xdr:nvSpPr>
      <xdr:spPr>
        <a:xfrm>
          <a:off x="10528300" y="134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22366</xdr:rowOff>
    </xdr:from>
    <xdr:to>
      <xdr:col>50</xdr:col>
      <xdr:colOff>165100</xdr:colOff>
      <xdr:row>78</xdr:row>
      <xdr:rowOff>123966</xdr:rowOff>
    </xdr:to>
    <xdr:sp macro="" textlink="">
      <xdr:nvSpPr>
        <xdr:cNvPr id="426" name="楕円 425"/>
        <xdr:cNvSpPr/>
      </xdr:nvSpPr>
      <xdr:spPr>
        <a:xfrm>
          <a:off x="9588500" y="133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140493</xdr:rowOff>
    </xdr:from>
    <xdr:ext cx="534377" cy="259045"/>
    <xdr:sp macro="" textlink="">
      <xdr:nvSpPr>
        <xdr:cNvPr id="427" name="テキスト ボックス 426"/>
        <xdr:cNvSpPr txBox="1"/>
      </xdr:nvSpPr>
      <xdr:spPr>
        <a:xfrm>
          <a:off x="9372111" y="1317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144918</xdr:rowOff>
    </xdr:from>
    <xdr:to>
      <xdr:col>46</xdr:col>
      <xdr:colOff>38100</xdr:colOff>
      <xdr:row>78</xdr:row>
      <xdr:rowOff>75068</xdr:rowOff>
    </xdr:to>
    <xdr:sp macro="" textlink="">
      <xdr:nvSpPr>
        <xdr:cNvPr id="428" name="楕円 427"/>
        <xdr:cNvSpPr/>
      </xdr:nvSpPr>
      <xdr:spPr>
        <a:xfrm>
          <a:off x="8699500" y="133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91595</xdr:rowOff>
    </xdr:from>
    <xdr:ext cx="534377" cy="259045"/>
    <xdr:sp macro="" textlink="">
      <xdr:nvSpPr>
        <xdr:cNvPr id="429" name="テキスト ボックス 428"/>
        <xdr:cNvSpPr txBox="1"/>
      </xdr:nvSpPr>
      <xdr:spPr>
        <a:xfrm>
          <a:off x="8483111" y="131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72637</xdr:rowOff>
    </xdr:from>
    <xdr:to>
      <xdr:col>41</xdr:col>
      <xdr:colOff>101600</xdr:colOff>
      <xdr:row>79</xdr:row>
      <xdr:rowOff>2787</xdr:rowOff>
    </xdr:to>
    <xdr:sp macro="" textlink="">
      <xdr:nvSpPr>
        <xdr:cNvPr id="430" name="楕円 429"/>
        <xdr:cNvSpPr/>
      </xdr:nvSpPr>
      <xdr:spPr>
        <a:xfrm>
          <a:off x="7810500" y="13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19314</xdr:rowOff>
    </xdr:from>
    <xdr:ext cx="534377" cy="259045"/>
    <xdr:sp macro="" textlink="">
      <xdr:nvSpPr>
        <xdr:cNvPr id="431" name="テキスト ボックス 430"/>
        <xdr:cNvSpPr txBox="1"/>
      </xdr:nvSpPr>
      <xdr:spPr>
        <a:xfrm>
          <a:off x="7594111" y="132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51344</xdr:rowOff>
    </xdr:from>
    <xdr:to>
      <xdr:col>36</xdr:col>
      <xdr:colOff>165100</xdr:colOff>
      <xdr:row>78</xdr:row>
      <xdr:rowOff>152944</xdr:rowOff>
    </xdr:to>
    <xdr:sp macro="" textlink="">
      <xdr:nvSpPr>
        <xdr:cNvPr id="432" name="楕円 431"/>
        <xdr:cNvSpPr/>
      </xdr:nvSpPr>
      <xdr:spPr>
        <a:xfrm>
          <a:off x="6921500" y="13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169471</xdr:rowOff>
    </xdr:from>
    <xdr:ext cx="534377" cy="259045"/>
    <xdr:sp macro="" textlink="">
      <xdr:nvSpPr>
        <xdr:cNvPr id="433" name="テキスト ボックス 432"/>
        <xdr:cNvSpPr txBox="1"/>
      </xdr:nvSpPr>
      <xdr:spPr>
        <a:xfrm>
          <a:off x="6705111" y="131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13164</xdr:rowOff>
    </xdr:from>
    <xdr:to>
      <xdr:col>55</xdr:col>
      <xdr:colOff>0</xdr:colOff>
      <xdr:row>96</xdr:row>
      <xdr:rowOff>59113</xdr:rowOff>
    </xdr:to>
    <xdr:cxnSp macro="">
      <xdr:nvCxnSpPr>
        <xdr:cNvPr id="458" name="直線コネクタ 457"/>
        <xdr:cNvCxnSpPr/>
      </xdr:nvCxnSpPr>
      <xdr:spPr>
        <a:xfrm>
          <a:off x="9639300" y="16472364"/>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72600</xdr:rowOff>
    </xdr:from>
    <xdr:to>
      <xdr:col>50</xdr:col>
      <xdr:colOff>114300</xdr:colOff>
      <xdr:row>96</xdr:row>
      <xdr:rowOff>13164</xdr:rowOff>
    </xdr:to>
    <xdr:cxnSp macro="">
      <xdr:nvCxnSpPr>
        <xdr:cNvPr id="461" name="直線コネクタ 460"/>
        <xdr:cNvCxnSpPr/>
      </xdr:nvCxnSpPr>
      <xdr:spPr>
        <a:xfrm>
          <a:off x="8750300" y="1636035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72600</xdr:rowOff>
    </xdr:from>
    <xdr:to>
      <xdr:col>45</xdr:col>
      <xdr:colOff>177800</xdr:colOff>
      <xdr:row>96</xdr:row>
      <xdr:rowOff>35847</xdr:rowOff>
    </xdr:to>
    <xdr:cxnSp macro="">
      <xdr:nvCxnSpPr>
        <xdr:cNvPr id="464" name="直線コネクタ 463"/>
        <xdr:cNvCxnSpPr/>
      </xdr:nvCxnSpPr>
      <xdr:spPr>
        <a:xfrm flipV="1">
          <a:off x="7861300" y="16360350"/>
          <a:ext cx="889000" cy="1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22434</xdr:rowOff>
    </xdr:from>
    <xdr:to>
      <xdr:col>41</xdr:col>
      <xdr:colOff>50800</xdr:colOff>
      <xdr:row>96</xdr:row>
      <xdr:rowOff>35847</xdr:rowOff>
    </xdr:to>
    <xdr:cxnSp macro="">
      <xdr:nvCxnSpPr>
        <xdr:cNvPr id="467" name="直線コネクタ 466"/>
        <xdr:cNvCxnSpPr/>
      </xdr:nvCxnSpPr>
      <xdr:spPr>
        <a:xfrm>
          <a:off x="6972300" y="16481634"/>
          <a:ext cx="8890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8313</xdr:rowOff>
    </xdr:from>
    <xdr:to>
      <xdr:col>55</xdr:col>
      <xdr:colOff>50800</xdr:colOff>
      <xdr:row>96</xdr:row>
      <xdr:rowOff>109913</xdr:rowOff>
    </xdr:to>
    <xdr:sp macro="" textlink="">
      <xdr:nvSpPr>
        <xdr:cNvPr id="477" name="楕円 476"/>
        <xdr:cNvSpPr/>
      </xdr:nvSpPr>
      <xdr:spPr>
        <a:xfrm>
          <a:off x="10426700" y="164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158190</xdr:rowOff>
    </xdr:from>
    <xdr:ext cx="534377" cy="259045"/>
    <xdr:sp macro="" textlink="">
      <xdr:nvSpPr>
        <xdr:cNvPr id="478" name="土木費該当値テキスト"/>
        <xdr:cNvSpPr txBox="1"/>
      </xdr:nvSpPr>
      <xdr:spPr>
        <a:xfrm>
          <a:off x="10528300" y="164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133814</xdr:rowOff>
    </xdr:from>
    <xdr:to>
      <xdr:col>50</xdr:col>
      <xdr:colOff>165100</xdr:colOff>
      <xdr:row>96</xdr:row>
      <xdr:rowOff>63964</xdr:rowOff>
    </xdr:to>
    <xdr:sp macro="" textlink="">
      <xdr:nvSpPr>
        <xdr:cNvPr id="479" name="楕円 478"/>
        <xdr:cNvSpPr/>
      </xdr:nvSpPr>
      <xdr:spPr>
        <a:xfrm>
          <a:off x="9588500" y="164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80491</xdr:rowOff>
    </xdr:from>
    <xdr:ext cx="534377" cy="259045"/>
    <xdr:sp macro="" textlink="">
      <xdr:nvSpPr>
        <xdr:cNvPr id="480" name="テキスト ボックス 479"/>
        <xdr:cNvSpPr txBox="1"/>
      </xdr:nvSpPr>
      <xdr:spPr>
        <a:xfrm>
          <a:off x="9372111" y="161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21800</xdr:rowOff>
    </xdr:from>
    <xdr:to>
      <xdr:col>46</xdr:col>
      <xdr:colOff>38100</xdr:colOff>
      <xdr:row>95</xdr:row>
      <xdr:rowOff>123400</xdr:rowOff>
    </xdr:to>
    <xdr:sp macro="" textlink="">
      <xdr:nvSpPr>
        <xdr:cNvPr id="481" name="楕円 480"/>
        <xdr:cNvSpPr/>
      </xdr:nvSpPr>
      <xdr:spPr>
        <a:xfrm>
          <a:off x="8699500" y="163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139927</xdr:rowOff>
    </xdr:from>
    <xdr:ext cx="534377" cy="259045"/>
    <xdr:sp macro="" textlink="">
      <xdr:nvSpPr>
        <xdr:cNvPr id="482" name="テキスト ボックス 481"/>
        <xdr:cNvSpPr txBox="1"/>
      </xdr:nvSpPr>
      <xdr:spPr>
        <a:xfrm>
          <a:off x="8483111" y="160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156497</xdr:rowOff>
    </xdr:from>
    <xdr:to>
      <xdr:col>41</xdr:col>
      <xdr:colOff>101600</xdr:colOff>
      <xdr:row>96</xdr:row>
      <xdr:rowOff>86647</xdr:rowOff>
    </xdr:to>
    <xdr:sp macro="" textlink="">
      <xdr:nvSpPr>
        <xdr:cNvPr id="483" name="楕円 482"/>
        <xdr:cNvSpPr/>
      </xdr:nvSpPr>
      <xdr:spPr>
        <a:xfrm>
          <a:off x="7810500" y="164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103174</xdr:rowOff>
    </xdr:from>
    <xdr:ext cx="534377" cy="259045"/>
    <xdr:sp macro="" textlink="">
      <xdr:nvSpPr>
        <xdr:cNvPr id="484" name="テキスト ボックス 483"/>
        <xdr:cNvSpPr txBox="1"/>
      </xdr:nvSpPr>
      <xdr:spPr>
        <a:xfrm>
          <a:off x="7594111" y="162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143084</xdr:rowOff>
    </xdr:from>
    <xdr:to>
      <xdr:col>36</xdr:col>
      <xdr:colOff>165100</xdr:colOff>
      <xdr:row>96</xdr:row>
      <xdr:rowOff>73234</xdr:rowOff>
    </xdr:to>
    <xdr:sp macro="" textlink="">
      <xdr:nvSpPr>
        <xdr:cNvPr id="485" name="楕円 484"/>
        <xdr:cNvSpPr/>
      </xdr:nvSpPr>
      <xdr:spPr>
        <a:xfrm>
          <a:off x="6921500" y="16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89761</xdr:rowOff>
    </xdr:from>
    <xdr:ext cx="534377" cy="259045"/>
    <xdr:sp macro="" textlink="">
      <xdr:nvSpPr>
        <xdr:cNvPr id="486" name="テキスト ボックス 485"/>
        <xdr:cNvSpPr txBox="1"/>
      </xdr:nvSpPr>
      <xdr:spPr>
        <a:xfrm>
          <a:off x="6705111" y="162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164141</xdr:rowOff>
    </xdr:from>
    <xdr:to>
      <xdr:col>85</xdr:col>
      <xdr:colOff>126364</xdr:colOff>
      <xdr:row>37</xdr:row>
      <xdr:rowOff>146577</xdr:rowOff>
    </xdr:to>
    <xdr:cxnSp macro="">
      <xdr:nvCxnSpPr>
        <xdr:cNvPr id="510" name="直線コネクタ 509"/>
        <xdr:cNvCxnSpPr/>
      </xdr:nvCxnSpPr>
      <xdr:spPr>
        <a:xfrm flipV="1">
          <a:off x="16317595" y="5650541"/>
          <a:ext cx="1269" cy="83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150404</xdr:rowOff>
    </xdr:from>
    <xdr:ext cx="534377" cy="259045"/>
    <xdr:sp macro="" textlink="">
      <xdr:nvSpPr>
        <xdr:cNvPr id="511" name="消防費最小値テキスト"/>
        <xdr:cNvSpPr txBox="1"/>
      </xdr:nvSpPr>
      <xdr:spPr>
        <a:xfrm>
          <a:off x="16370300" y="64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146577</xdr:rowOff>
    </xdr:from>
    <xdr:to>
      <xdr:col>86</xdr:col>
      <xdr:colOff>25400</xdr:colOff>
      <xdr:row>37</xdr:row>
      <xdr:rowOff>146577</xdr:rowOff>
    </xdr:to>
    <xdr:cxnSp macro="">
      <xdr:nvCxnSpPr>
        <xdr:cNvPr id="512" name="直線コネクタ 511"/>
        <xdr:cNvCxnSpPr/>
      </xdr:nvCxnSpPr>
      <xdr:spPr>
        <a:xfrm>
          <a:off x="16230600" y="649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110818</xdr:rowOff>
    </xdr:from>
    <xdr:ext cx="534377" cy="259045"/>
    <xdr:sp macro="" textlink="">
      <xdr:nvSpPr>
        <xdr:cNvPr id="513" name="消防費最大値テキスト"/>
        <xdr:cNvSpPr txBox="1"/>
      </xdr:nvSpPr>
      <xdr:spPr>
        <a:xfrm>
          <a:off x="16370300" y="54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164141</xdr:rowOff>
    </xdr:from>
    <xdr:to>
      <xdr:col>86</xdr:col>
      <xdr:colOff>25400</xdr:colOff>
      <xdr:row>32</xdr:row>
      <xdr:rowOff>164141</xdr:rowOff>
    </xdr:to>
    <xdr:cxnSp macro="">
      <xdr:nvCxnSpPr>
        <xdr:cNvPr id="514" name="直線コネクタ 513"/>
        <xdr:cNvCxnSpPr/>
      </xdr:nvCxnSpPr>
      <xdr:spPr>
        <a:xfrm>
          <a:off x="16230600" y="565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125469</xdr:rowOff>
    </xdr:from>
    <xdr:to>
      <xdr:col>85</xdr:col>
      <xdr:colOff>127000</xdr:colOff>
      <xdr:row>37</xdr:row>
      <xdr:rowOff>33477</xdr:rowOff>
    </xdr:to>
    <xdr:cxnSp macro="">
      <xdr:nvCxnSpPr>
        <xdr:cNvPr id="515" name="直線コネクタ 514"/>
        <xdr:cNvCxnSpPr/>
      </xdr:nvCxnSpPr>
      <xdr:spPr>
        <a:xfrm flipV="1">
          <a:off x="15481300" y="6297669"/>
          <a:ext cx="838200" cy="7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54741</xdr:rowOff>
    </xdr:from>
    <xdr:ext cx="534377" cy="259045"/>
    <xdr:sp macro="" textlink="">
      <xdr:nvSpPr>
        <xdr:cNvPr id="516" name="消防費平均値テキスト"/>
        <xdr:cNvSpPr txBox="1"/>
      </xdr:nvSpPr>
      <xdr:spPr>
        <a:xfrm>
          <a:off x="16370300" y="6055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31864</xdr:rowOff>
    </xdr:from>
    <xdr:to>
      <xdr:col>85</xdr:col>
      <xdr:colOff>177800</xdr:colOff>
      <xdr:row>36</xdr:row>
      <xdr:rowOff>133464</xdr:rowOff>
    </xdr:to>
    <xdr:sp macro="" textlink="">
      <xdr:nvSpPr>
        <xdr:cNvPr id="517" name="フローチャート: 判断 516"/>
        <xdr:cNvSpPr/>
      </xdr:nvSpPr>
      <xdr:spPr>
        <a:xfrm>
          <a:off x="162687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12046</xdr:rowOff>
    </xdr:from>
    <xdr:to>
      <xdr:col>81</xdr:col>
      <xdr:colOff>50800</xdr:colOff>
      <xdr:row>37</xdr:row>
      <xdr:rowOff>33477</xdr:rowOff>
    </xdr:to>
    <xdr:cxnSp macro="">
      <xdr:nvCxnSpPr>
        <xdr:cNvPr id="518" name="直線コネクタ 517"/>
        <xdr:cNvCxnSpPr/>
      </xdr:nvCxnSpPr>
      <xdr:spPr>
        <a:xfrm>
          <a:off x="14592300" y="6355696"/>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37865</xdr:rowOff>
    </xdr:from>
    <xdr:to>
      <xdr:col>81</xdr:col>
      <xdr:colOff>101600</xdr:colOff>
      <xdr:row>36</xdr:row>
      <xdr:rowOff>139465</xdr:rowOff>
    </xdr:to>
    <xdr:sp macro="" textlink="">
      <xdr:nvSpPr>
        <xdr:cNvPr id="519" name="フローチャート: 判断 518"/>
        <xdr:cNvSpPr/>
      </xdr:nvSpPr>
      <xdr:spPr>
        <a:xfrm>
          <a:off x="15430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155992</xdr:rowOff>
    </xdr:from>
    <xdr:ext cx="534377" cy="259045"/>
    <xdr:sp macro="" textlink="">
      <xdr:nvSpPr>
        <xdr:cNvPr id="520" name="テキスト ボックス 519"/>
        <xdr:cNvSpPr txBox="1"/>
      </xdr:nvSpPr>
      <xdr:spPr>
        <a:xfrm>
          <a:off x="15214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12046</xdr:rowOff>
    </xdr:from>
    <xdr:to>
      <xdr:col>76</xdr:col>
      <xdr:colOff>114300</xdr:colOff>
      <xdr:row>37</xdr:row>
      <xdr:rowOff>59938</xdr:rowOff>
    </xdr:to>
    <xdr:cxnSp macro="">
      <xdr:nvCxnSpPr>
        <xdr:cNvPr id="521" name="直線コネクタ 520"/>
        <xdr:cNvCxnSpPr/>
      </xdr:nvCxnSpPr>
      <xdr:spPr>
        <a:xfrm flipV="1">
          <a:off x="13703300" y="6355696"/>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56324</xdr:rowOff>
    </xdr:from>
    <xdr:to>
      <xdr:col>76</xdr:col>
      <xdr:colOff>165100</xdr:colOff>
      <xdr:row>36</xdr:row>
      <xdr:rowOff>157924</xdr:rowOff>
    </xdr:to>
    <xdr:sp macro="" textlink="">
      <xdr:nvSpPr>
        <xdr:cNvPr id="522" name="フローチャート: 判断 521"/>
        <xdr:cNvSpPr/>
      </xdr:nvSpPr>
      <xdr:spPr>
        <a:xfrm>
          <a:off x="14541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3001</xdr:rowOff>
    </xdr:from>
    <xdr:ext cx="534377" cy="259045"/>
    <xdr:sp macro="" textlink="">
      <xdr:nvSpPr>
        <xdr:cNvPr id="523" name="テキスト ボックス 522"/>
        <xdr:cNvSpPr txBox="1"/>
      </xdr:nvSpPr>
      <xdr:spPr>
        <a:xfrm>
          <a:off x="14325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156331</xdr:rowOff>
    </xdr:from>
    <xdr:to>
      <xdr:col>71</xdr:col>
      <xdr:colOff>177800</xdr:colOff>
      <xdr:row>37</xdr:row>
      <xdr:rowOff>59938</xdr:rowOff>
    </xdr:to>
    <xdr:cxnSp macro="">
      <xdr:nvCxnSpPr>
        <xdr:cNvPr id="524" name="直線コネクタ 523"/>
        <xdr:cNvCxnSpPr/>
      </xdr:nvCxnSpPr>
      <xdr:spPr>
        <a:xfrm>
          <a:off x="12814300" y="5299831"/>
          <a:ext cx="889000" cy="11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83871</xdr:rowOff>
    </xdr:from>
    <xdr:to>
      <xdr:col>72</xdr:col>
      <xdr:colOff>38100</xdr:colOff>
      <xdr:row>37</xdr:row>
      <xdr:rowOff>14021</xdr:rowOff>
    </xdr:to>
    <xdr:sp macro="" textlink="">
      <xdr:nvSpPr>
        <xdr:cNvPr id="525" name="フローチャート: 判断 524"/>
        <xdr:cNvSpPr/>
      </xdr:nvSpPr>
      <xdr:spPr>
        <a:xfrm>
          <a:off x="13652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30548</xdr:rowOff>
    </xdr:from>
    <xdr:ext cx="534377" cy="259045"/>
    <xdr:sp macro="" textlink="">
      <xdr:nvSpPr>
        <xdr:cNvPr id="526" name="テキスト ボックス 525"/>
        <xdr:cNvSpPr txBox="1"/>
      </xdr:nvSpPr>
      <xdr:spPr>
        <a:xfrm>
          <a:off x="13436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60287</xdr:rowOff>
    </xdr:from>
    <xdr:to>
      <xdr:col>67</xdr:col>
      <xdr:colOff>101600</xdr:colOff>
      <xdr:row>36</xdr:row>
      <xdr:rowOff>161887</xdr:rowOff>
    </xdr:to>
    <xdr:sp macro="" textlink="">
      <xdr:nvSpPr>
        <xdr:cNvPr id="527" name="フローチャート: 判断 526"/>
        <xdr:cNvSpPr/>
      </xdr:nvSpPr>
      <xdr:spPr>
        <a:xfrm>
          <a:off x="12763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153014</xdr:rowOff>
    </xdr:from>
    <xdr:ext cx="534377" cy="259045"/>
    <xdr:sp macro="" textlink="">
      <xdr:nvSpPr>
        <xdr:cNvPr id="528" name="テキスト ボックス 527"/>
        <xdr:cNvSpPr txBox="1"/>
      </xdr:nvSpPr>
      <xdr:spPr>
        <a:xfrm>
          <a:off x="12547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74669</xdr:rowOff>
    </xdr:from>
    <xdr:to>
      <xdr:col>85</xdr:col>
      <xdr:colOff>177800</xdr:colOff>
      <xdr:row>37</xdr:row>
      <xdr:rowOff>4819</xdr:rowOff>
    </xdr:to>
    <xdr:sp macro="" textlink="">
      <xdr:nvSpPr>
        <xdr:cNvPr id="534" name="楕円 533"/>
        <xdr:cNvSpPr/>
      </xdr:nvSpPr>
      <xdr:spPr>
        <a:xfrm>
          <a:off x="16268700" y="62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53096</xdr:rowOff>
    </xdr:from>
    <xdr:ext cx="534377" cy="259045"/>
    <xdr:sp macro="" textlink="">
      <xdr:nvSpPr>
        <xdr:cNvPr id="535" name="消防費該当値テキスト"/>
        <xdr:cNvSpPr txBox="1"/>
      </xdr:nvSpPr>
      <xdr:spPr>
        <a:xfrm>
          <a:off x="16370300" y="62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154127</xdr:rowOff>
    </xdr:from>
    <xdr:to>
      <xdr:col>81</xdr:col>
      <xdr:colOff>101600</xdr:colOff>
      <xdr:row>37</xdr:row>
      <xdr:rowOff>84277</xdr:rowOff>
    </xdr:to>
    <xdr:sp macro="" textlink="">
      <xdr:nvSpPr>
        <xdr:cNvPr id="536" name="楕円 535"/>
        <xdr:cNvSpPr/>
      </xdr:nvSpPr>
      <xdr:spPr>
        <a:xfrm>
          <a:off x="15430500" y="63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75404</xdr:rowOff>
    </xdr:from>
    <xdr:ext cx="534377" cy="259045"/>
    <xdr:sp macro="" textlink="">
      <xdr:nvSpPr>
        <xdr:cNvPr id="537" name="テキスト ボックス 536"/>
        <xdr:cNvSpPr txBox="1"/>
      </xdr:nvSpPr>
      <xdr:spPr>
        <a:xfrm>
          <a:off x="15214111" y="64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132696</xdr:rowOff>
    </xdr:from>
    <xdr:to>
      <xdr:col>76</xdr:col>
      <xdr:colOff>165100</xdr:colOff>
      <xdr:row>37</xdr:row>
      <xdr:rowOff>62846</xdr:rowOff>
    </xdr:to>
    <xdr:sp macro="" textlink="">
      <xdr:nvSpPr>
        <xdr:cNvPr id="538" name="楕円 537"/>
        <xdr:cNvSpPr/>
      </xdr:nvSpPr>
      <xdr:spPr>
        <a:xfrm>
          <a:off x="14541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53973</xdr:rowOff>
    </xdr:from>
    <xdr:ext cx="534377" cy="259045"/>
    <xdr:sp macro="" textlink="">
      <xdr:nvSpPr>
        <xdr:cNvPr id="539" name="テキスト ボックス 538"/>
        <xdr:cNvSpPr txBox="1"/>
      </xdr:nvSpPr>
      <xdr:spPr>
        <a:xfrm>
          <a:off x="14325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9138</xdr:rowOff>
    </xdr:from>
    <xdr:to>
      <xdr:col>72</xdr:col>
      <xdr:colOff>38100</xdr:colOff>
      <xdr:row>37</xdr:row>
      <xdr:rowOff>110738</xdr:rowOff>
    </xdr:to>
    <xdr:sp macro="" textlink="">
      <xdr:nvSpPr>
        <xdr:cNvPr id="540" name="楕円 539"/>
        <xdr:cNvSpPr/>
      </xdr:nvSpPr>
      <xdr:spPr>
        <a:xfrm>
          <a:off x="13652500" y="6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101865</xdr:rowOff>
    </xdr:from>
    <xdr:ext cx="534377" cy="259045"/>
    <xdr:sp macro="" textlink="">
      <xdr:nvSpPr>
        <xdr:cNvPr id="541" name="テキスト ボックス 540"/>
        <xdr:cNvSpPr txBox="1"/>
      </xdr:nvSpPr>
      <xdr:spPr>
        <a:xfrm>
          <a:off x="13436111" y="64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105531</xdr:rowOff>
    </xdr:from>
    <xdr:to>
      <xdr:col>67</xdr:col>
      <xdr:colOff>101600</xdr:colOff>
      <xdr:row>31</xdr:row>
      <xdr:rowOff>35681</xdr:rowOff>
    </xdr:to>
    <xdr:sp macro="" textlink="">
      <xdr:nvSpPr>
        <xdr:cNvPr id="542" name="楕円 541"/>
        <xdr:cNvSpPr/>
      </xdr:nvSpPr>
      <xdr:spPr>
        <a:xfrm>
          <a:off x="12763500" y="52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52208</xdr:rowOff>
    </xdr:from>
    <xdr:ext cx="534377" cy="259045"/>
    <xdr:sp macro="" textlink="">
      <xdr:nvSpPr>
        <xdr:cNvPr id="543" name="テキスト ボックス 542"/>
        <xdr:cNvSpPr txBox="1"/>
      </xdr:nvSpPr>
      <xdr:spPr>
        <a:xfrm>
          <a:off x="12547111" y="50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7" name="直線コネクタ 566"/>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68"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69" name="直線コネクタ 568"/>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0"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1" name="直線コネクタ 570"/>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136523</xdr:rowOff>
    </xdr:from>
    <xdr:to>
      <xdr:col>85</xdr:col>
      <xdr:colOff>127000</xdr:colOff>
      <xdr:row>56</xdr:row>
      <xdr:rowOff>88052</xdr:rowOff>
    </xdr:to>
    <xdr:cxnSp macro="">
      <xdr:nvCxnSpPr>
        <xdr:cNvPr id="572" name="直線コネクタ 571"/>
        <xdr:cNvCxnSpPr/>
      </xdr:nvCxnSpPr>
      <xdr:spPr>
        <a:xfrm>
          <a:off x="15481300" y="9566273"/>
          <a:ext cx="838200" cy="1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3"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4" name="フローチャート: 判断 573"/>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132385</xdr:rowOff>
    </xdr:from>
    <xdr:to>
      <xdr:col>81</xdr:col>
      <xdr:colOff>50800</xdr:colOff>
      <xdr:row>55</xdr:row>
      <xdr:rowOff>136523</xdr:rowOff>
    </xdr:to>
    <xdr:cxnSp macro="">
      <xdr:nvCxnSpPr>
        <xdr:cNvPr id="575" name="直線コネクタ 574"/>
        <xdr:cNvCxnSpPr/>
      </xdr:nvCxnSpPr>
      <xdr:spPr>
        <a:xfrm>
          <a:off x="14592300" y="956213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6" name="フローチャート: 判断 575"/>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77" name="テキスト ボックス 576"/>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132385</xdr:rowOff>
    </xdr:from>
    <xdr:to>
      <xdr:col>76</xdr:col>
      <xdr:colOff>114300</xdr:colOff>
      <xdr:row>56</xdr:row>
      <xdr:rowOff>94620</xdr:rowOff>
    </xdr:to>
    <xdr:cxnSp macro="">
      <xdr:nvCxnSpPr>
        <xdr:cNvPr id="578" name="直線コネクタ 577"/>
        <xdr:cNvCxnSpPr/>
      </xdr:nvCxnSpPr>
      <xdr:spPr>
        <a:xfrm flipV="1">
          <a:off x="13703300" y="9562135"/>
          <a:ext cx="889000" cy="1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79" name="フローチャート: 判断 578"/>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0" name="テキスト ボックス 579"/>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170507</xdr:rowOff>
    </xdr:from>
    <xdr:to>
      <xdr:col>71</xdr:col>
      <xdr:colOff>177800</xdr:colOff>
      <xdr:row>56</xdr:row>
      <xdr:rowOff>94620</xdr:rowOff>
    </xdr:to>
    <xdr:cxnSp macro="">
      <xdr:nvCxnSpPr>
        <xdr:cNvPr id="581" name="直線コネクタ 580"/>
        <xdr:cNvCxnSpPr/>
      </xdr:nvCxnSpPr>
      <xdr:spPr>
        <a:xfrm>
          <a:off x="12814300" y="9600257"/>
          <a:ext cx="889000" cy="9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2" name="フローチャート: 判断 581"/>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3" name="テキスト ボックス 582"/>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4" name="フローチャート: 判断 583"/>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5" name="テキスト ボックス 584"/>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37252</xdr:rowOff>
    </xdr:from>
    <xdr:to>
      <xdr:col>85</xdr:col>
      <xdr:colOff>177800</xdr:colOff>
      <xdr:row>56</xdr:row>
      <xdr:rowOff>138852</xdr:rowOff>
    </xdr:to>
    <xdr:sp macro="" textlink="">
      <xdr:nvSpPr>
        <xdr:cNvPr id="591" name="楕円 590"/>
        <xdr:cNvSpPr/>
      </xdr:nvSpPr>
      <xdr:spPr>
        <a:xfrm>
          <a:off x="16268700" y="96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15679</xdr:rowOff>
    </xdr:from>
    <xdr:ext cx="534377" cy="259045"/>
    <xdr:sp macro="" textlink="">
      <xdr:nvSpPr>
        <xdr:cNvPr id="592" name="教育費該当値テキスト"/>
        <xdr:cNvSpPr txBox="1"/>
      </xdr:nvSpPr>
      <xdr:spPr>
        <a:xfrm>
          <a:off x="16370300" y="961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85723</xdr:rowOff>
    </xdr:from>
    <xdr:to>
      <xdr:col>81</xdr:col>
      <xdr:colOff>101600</xdr:colOff>
      <xdr:row>56</xdr:row>
      <xdr:rowOff>15873</xdr:rowOff>
    </xdr:to>
    <xdr:sp macro="" textlink="">
      <xdr:nvSpPr>
        <xdr:cNvPr id="593" name="楕円 592"/>
        <xdr:cNvSpPr/>
      </xdr:nvSpPr>
      <xdr:spPr>
        <a:xfrm>
          <a:off x="15430500" y="95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32400</xdr:rowOff>
    </xdr:from>
    <xdr:ext cx="534377" cy="259045"/>
    <xdr:sp macro="" textlink="">
      <xdr:nvSpPr>
        <xdr:cNvPr id="594" name="テキスト ボックス 593"/>
        <xdr:cNvSpPr txBox="1"/>
      </xdr:nvSpPr>
      <xdr:spPr>
        <a:xfrm>
          <a:off x="15214111" y="92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81585</xdr:rowOff>
    </xdr:from>
    <xdr:to>
      <xdr:col>76</xdr:col>
      <xdr:colOff>165100</xdr:colOff>
      <xdr:row>56</xdr:row>
      <xdr:rowOff>11735</xdr:rowOff>
    </xdr:to>
    <xdr:sp macro="" textlink="">
      <xdr:nvSpPr>
        <xdr:cNvPr id="595" name="楕円 594"/>
        <xdr:cNvSpPr/>
      </xdr:nvSpPr>
      <xdr:spPr>
        <a:xfrm>
          <a:off x="14541500" y="95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28262</xdr:rowOff>
    </xdr:from>
    <xdr:ext cx="534377" cy="259045"/>
    <xdr:sp macro="" textlink="">
      <xdr:nvSpPr>
        <xdr:cNvPr id="596" name="テキスト ボックス 595"/>
        <xdr:cNvSpPr txBox="1"/>
      </xdr:nvSpPr>
      <xdr:spPr>
        <a:xfrm>
          <a:off x="14325111" y="92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43820</xdr:rowOff>
    </xdr:from>
    <xdr:to>
      <xdr:col>72</xdr:col>
      <xdr:colOff>38100</xdr:colOff>
      <xdr:row>56</xdr:row>
      <xdr:rowOff>145420</xdr:rowOff>
    </xdr:to>
    <xdr:sp macro="" textlink="">
      <xdr:nvSpPr>
        <xdr:cNvPr id="597" name="楕円 596"/>
        <xdr:cNvSpPr/>
      </xdr:nvSpPr>
      <xdr:spPr>
        <a:xfrm>
          <a:off x="13652500" y="96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161947</xdr:rowOff>
    </xdr:from>
    <xdr:ext cx="534377" cy="259045"/>
    <xdr:sp macro="" textlink="">
      <xdr:nvSpPr>
        <xdr:cNvPr id="598" name="テキスト ボックス 597"/>
        <xdr:cNvSpPr txBox="1"/>
      </xdr:nvSpPr>
      <xdr:spPr>
        <a:xfrm>
          <a:off x="13436111" y="94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119707</xdr:rowOff>
    </xdr:from>
    <xdr:to>
      <xdr:col>67</xdr:col>
      <xdr:colOff>101600</xdr:colOff>
      <xdr:row>56</xdr:row>
      <xdr:rowOff>49857</xdr:rowOff>
    </xdr:to>
    <xdr:sp macro="" textlink="">
      <xdr:nvSpPr>
        <xdr:cNvPr id="599" name="楕円 598"/>
        <xdr:cNvSpPr/>
      </xdr:nvSpPr>
      <xdr:spPr>
        <a:xfrm>
          <a:off x="12763500" y="95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66384</xdr:rowOff>
    </xdr:from>
    <xdr:ext cx="534377" cy="259045"/>
    <xdr:sp macro="" textlink="">
      <xdr:nvSpPr>
        <xdr:cNvPr id="600" name="テキスト ボックス 599"/>
        <xdr:cNvSpPr txBox="1"/>
      </xdr:nvSpPr>
      <xdr:spPr>
        <a:xfrm>
          <a:off x="12547111" y="93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6" name="直線コネクタ 625"/>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29"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0" name="直線コネクタ 629"/>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92925</xdr:rowOff>
    </xdr:from>
    <xdr:to>
      <xdr:col>85</xdr:col>
      <xdr:colOff>127000</xdr:colOff>
      <xdr:row>79</xdr:row>
      <xdr:rowOff>98879</xdr:rowOff>
    </xdr:to>
    <xdr:cxnSp macro="">
      <xdr:nvCxnSpPr>
        <xdr:cNvPr id="631" name="直線コネクタ 630"/>
        <xdr:cNvCxnSpPr/>
      </xdr:nvCxnSpPr>
      <xdr:spPr>
        <a:xfrm>
          <a:off x="15481300" y="13637475"/>
          <a:ext cx="8382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2"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3" name="フローチャート: 判断 632"/>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90421</xdr:rowOff>
    </xdr:from>
    <xdr:to>
      <xdr:col>81</xdr:col>
      <xdr:colOff>50800</xdr:colOff>
      <xdr:row>79</xdr:row>
      <xdr:rowOff>92925</xdr:rowOff>
    </xdr:to>
    <xdr:cxnSp macro="">
      <xdr:nvCxnSpPr>
        <xdr:cNvPr id="634" name="直線コネクタ 633"/>
        <xdr:cNvCxnSpPr/>
      </xdr:nvCxnSpPr>
      <xdr:spPr>
        <a:xfrm>
          <a:off x="14592300" y="1363497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5" name="フローチャート: 判断 634"/>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6" name="テキスト ボックス 635"/>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90421</xdr:rowOff>
    </xdr:from>
    <xdr:to>
      <xdr:col>76</xdr:col>
      <xdr:colOff>114300</xdr:colOff>
      <xdr:row>79</xdr:row>
      <xdr:rowOff>98879</xdr:rowOff>
    </xdr:to>
    <xdr:cxnSp macro="">
      <xdr:nvCxnSpPr>
        <xdr:cNvPr id="637" name="直線コネクタ 636"/>
        <xdr:cNvCxnSpPr/>
      </xdr:nvCxnSpPr>
      <xdr:spPr>
        <a:xfrm flipV="1">
          <a:off x="13703300" y="1363497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8" name="フローチャート: 判断 637"/>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39" name="テキスト ボックス 638"/>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1" name="フローチャート: 判断 640"/>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2" name="テキスト ボックス 641"/>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3" name="フローチャート: 判断 642"/>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4" name="テキスト ボックス 643"/>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42125</xdr:rowOff>
    </xdr:from>
    <xdr:to>
      <xdr:col>81</xdr:col>
      <xdr:colOff>101600</xdr:colOff>
      <xdr:row>79</xdr:row>
      <xdr:rowOff>143725</xdr:rowOff>
    </xdr:to>
    <xdr:sp macro="" textlink="">
      <xdr:nvSpPr>
        <xdr:cNvPr id="652" name="楕円 651"/>
        <xdr:cNvSpPr/>
      </xdr:nvSpPr>
      <xdr:spPr>
        <a:xfrm>
          <a:off x="15430500" y="13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134852</xdr:rowOff>
    </xdr:from>
    <xdr:ext cx="378565" cy="259045"/>
    <xdr:sp macro="" textlink="">
      <xdr:nvSpPr>
        <xdr:cNvPr id="653" name="テキスト ボックス 652"/>
        <xdr:cNvSpPr txBox="1"/>
      </xdr:nvSpPr>
      <xdr:spPr>
        <a:xfrm>
          <a:off x="15292017" y="1367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39621</xdr:rowOff>
    </xdr:from>
    <xdr:to>
      <xdr:col>76</xdr:col>
      <xdr:colOff>165100</xdr:colOff>
      <xdr:row>79</xdr:row>
      <xdr:rowOff>141221</xdr:rowOff>
    </xdr:to>
    <xdr:sp macro="" textlink="">
      <xdr:nvSpPr>
        <xdr:cNvPr id="654" name="楕円 653"/>
        <xdr:cNvSpPr/>
      </xdr:nvSpPr>
      <xdr:spPr>
        <a:xfrm>
          <a:off x="14541500" y="135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132348</xdr:rowOff>
    </xdr:from>
    <xdr:ext cx="378565" cy="259045"/>
    <xdr:sp macro="" textlink="">
      <xdr:nvSpPr>
        <xdr:cNvPr id="655" name="テキスト ボックス 654"/>
        <xdr:cNvSpPr txBox="1"/>
      </xdr:nvSpPr>
      <xdr:spPr>
        <a:xfrm>
          <a:off x="14403017" y="136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1" name="直線コネクタ 680"/>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2"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3" name="直線コネクタ 682"/>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4"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5" name="直線コネクタ 684"/>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112771</xdr:rowOff>
    </xdr:from>
    <xdr:to>
      <xdr:col>85</xdr:col>
      <xdr:colOff>127000</xdr:colOff>
      <xdr:row>97</xdr:row>
      <xdr:rowOff>135759</xdr:rowOff>
    </xdr:to>
    <xdr:cxnSp macro="">
      <xdr:nvCxnSpPr>
        <xdr:cNvPr id="686" name="直線コネクタ 685"/>
        <xdr:cNvCxnSpPr/>
      </xdr:nvCxnSpPr>
      <xdr:spPr>
        <a:xfrm flipV="1">
          <a:off x="15481300" y="16743421"/>
          <a:ext cx="8382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7"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8" name="フローチャート: 判断 687"/>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135759</xdr:rowOff>
    </xdr:from>
    <xdr:to>
      <xdr:col>81</xdr:col>
      <xdr:colOff>50800</xdr:colOff>
      <xdr:row>97</xdr:row>
      <xdr:rowOff>156708</xdr:rowOff>
    </xdr:to>
    <xdr:cxnSp macro="">
      <xdr:nvCxnSpPr>
        <xdr:cNvPr id="689" name="直線コネクタ 688"/>
        <xdr:cNvCxnSpPr/>
      </xdr:nvCxnSpPr>
      <xdr:spPr>
        <a:xfrm flipV="1">
          <a:off x="14592300" y="16766409"/>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0" name="フローチャート: 判断 689"/>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1" name="テキスト ボックス 690"/>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148515</xdr:rowOff>
    </xdr:from>
    <xdr:to>
      <xdr:col>76</xdr:col>
      <xdr:colOff>114300</xdr:colOff>
      <xdr:row>97</xdr:row>
      <xdr:rowOff>156708</xdr:rowOff>
    </xdr:to>
    <xdr:cxnSp macro="">
      <xdr:nvCxnSpPr>
        <xdr:cNvPr id="692" name="直線コネクタ 691"/>
        <xdr:cNvCxnSpPr/>
      </xdr:nvCxnSpPr>
      <xdr:spPr>
        <a:xfrm>
          <a:off x="13703300" y="16779165"/>
          <a:ext cx="8890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3" name="フローチャート: 判断 692"/>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4" name="テキスト ボックス 693"/>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121842</xdr:rowOff>
    </xdr:from>
    <xdr:to>
      <xdr:col>71</xdr:col>
      <xdr:colOff>177800</xdr:colOff>
      <xdr:row>97</xdr:row>
      <xdr:rowOff>148515</xdr:rowOff>
    </xdr:to>
    <xdr:cxnSp macro="">
      <xdr:nvCxnSpPr>
        <xdr:cNvPr id="695" name="直線コネクタ 694"/>
        <xdr:cNvCxnSpPr/>
      </xdr:nvCxnSpPr>
      <xdr:spPr>
        <a:xfrm>
          <a:off x="12814300" y="16752492"/>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6" name="フローチャート: 判断 695"/>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7" name="テキスト ボックス 696"/>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8" name="フローチャート: 判断 697"/>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699" name="テキスト ボックス 698"/>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61971</xdr:rowOff>
    </xdr:from>
    <xdr:to>
      <xdr:col>85</xdr:col>
      <xdr:colOff>177800</xdr:colOff>
      <xdr:row>97</xdr:row>
      <xdr:rowOff>163571</xdr:rowOff>
    </xdr:to>
    <xdr:sp macro="" textlink="">
      <xdr:nvSpPr>
        <xdr:cNvPr id="705" name="楕円 704"/>
        <xdr:cNvSpPr/>
      </xdr:nvSpPr>
      <xdr:spPr>
        <a:xfrm>
          <a:off x="16268700" y="166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40398</xdr:rowOff>
    </xdr:from>
    <xdr:ext cx="534377" cy="259045"/>
    <xdr:sp macro="" textlink="">
      <xdr:nvSpPr>
        <xdr:cNvPr id="706" name="公債費該当値テキスト"/>
        <xdr:cNvSpPr txBox="1"/>
      </xdr:nvSpPr>
      <xdr:spPr>
        <a:xfrm>
          <a:off x="16370300" y="166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84959</xdr:rowOff>
    </xdr:from>
    <xdr:to>
      <xdr:col>81</xdr:col>
      <xdr:colOff>101600</xdr:colOff>
      <xdr:row>98</xdr:row>
      <xdr:rowOff>15109</xdr:rowOff>
    </xdr:to>
    <xdr:sp macro="" textlink="">
      <xdr:nvSpPr>
        <xdr:cNvPr id="707" name="楕円 706"/>
        <xdr:cNvSpPr/>
      </xdr:nvSpPr>
      <xdr:spPr>
        <a:xfrm>
          <a:off x="15430500" y="167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6236</xdr:rowOff>
    </xdr:from>
    <xdr:ext cx="534377" cy="259045"/>
    <xdr:sp macro="" textlink="">
      <xdr:nvSpPr>
        <xdr:cNvPr id="708" name="テキスト ボックス 707"/>
        <xdr:cNvSpPr txBox="1"/>
      </xdr:nvSpPr>
      <xdr:spPr>
        <a:xfrm>
          <a:off x="15214111" y="168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105908</xdr:rowOff>
    </xdr:from>
    <xdr:to>
      <xdr:col>76</xdr:col>
      <xdr:colOff>165100</xdr:colOff>
      <xdr:row>98</xdr:row>
      <xdr:rowOff>36058</xdr:rowOff>
    </xdr:to>
    <xdr:sp macro="" textlink="">
      <xdr:nvSpPr>
        <xdr:cNvPr id="709" name="楕円 708"/>
        <xdr:cNvSpPr/>
      </xdr:nvSpPr>
      <xdr:spPr>
        <a:xfrm>
          <a:off x="14541500" y="167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27185</xdr:rowOff>
    </xdr:from>
    <xdr:ext cx="534377" cy="259045"/>
    <xdr:sp macro="" textlink="">
      <xdr:nvSpPr>
        <xdr:cNvPr id="710" name="テキスト ボックス 709"/>
        <xdr:cNvSpPr txBox="1"/>
      </xdr:nvSpPr>
      <xdr:spPr>
        <a:xfrm>
          <a:off x="14325111" y="1682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97715</xdr:rowOff>
    </xdr:from>
    <xdr:to>
      <xdr:col>72</xdr:col>
      <xdr:colOff>38100</xdr:colOff>
      <xdr:row>98</xdr:row>
      <xdr:rowOff>27865</xdr:rowOff>
    </xdr:to>
    <xdr:sp macro="" textlink="">
      <xdr:nvSpPr>
        <xdr:cNvPr id="711" name="楕円 710"/>
        <xdr:cNvSpPr/>
      </xdr:nvSpPr>
      <xdr:spPr>
        <a:xfrm>
          <a:off x="13652500" y="167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18992</xdr:rowOff>
    </xdr:from>
    <xdr:ext cx="534377" cy="259045"/>
    <xdr:sp macro="" textlink="">
      <xdr:nvSpPr>
        <xdr:cNvPr id="712" name="テキスト ボックス 711"/>
        <xdr:cNvSpPr txBox="1"/>
      </xdr:nvSpPr>
      <xdr:spPr>
        <a:xfrm>
          <a:off x="13436111" y="168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71042</xdr:rowOff>
    </xdr:from>
    <xdr:to>
      <xdr:col>67</xdr:col>
      <xdr:colOff>101600</xdr:colOff>
      <xdr:row>98</xdr:row>
      <xdr:rowOff>1192</xdr:rowOff>
    </xdr:to>
    <xdr:sp macro="" textlink="">
      <xdr:nvSpPr>
        <xdr:cNvPr id="713" name="楕円 712"/>
        <xdr:cNvSpPr/>
      </xdr:nvSpPr>
      <xdr:spPr>
        <a:xfrm>
          <a:off x="12763500" y="167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163769</xdr:rowOff>
    </xdr:from>
    <xdr:ext cx="534377" cy="259045"/>
    <xdr:sp macro="" textlink="">
      <xdr:nvSpPr>
        <xdr:cNvPr id="714" name="テキスト ボックス 713"/>
        <xdr:cNvSpPr txBox="1"/>
      </xdr:nvSpPr>
      <xdr:spPr>
        <a:xfrm>
          <a:off x="12547111" y="167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6" name="直線コネクタ 735"/>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39"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0" name="直線コネクタ 739"/>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2"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5" name="フローチャート: 判断 744"/>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6" name="テキスト ボックス 745"/>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8" name="フローチャート: 判断 747"/>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49" name="テキスト ボックス 748"/>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1" name="フローチャート: 判断 750"/>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2" name="テキスト ボックス 751"/>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3" name="フローチャート: 判断 752"/>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4" name="テキスト ボックス 753"/>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1"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別にみた歳出額において、類似団体平均を上回っている項目は、労働費、農林水産業費となっている。労働費は毎年類似団体平均を上回っており、内容としては町内に住所を有するサラリーマン等勤労者向け「勤労者生活安定資金貸付金」やこの貸付金に対する債務保証業務にかかる「労働者福祉厚生対策資金貸付金」に対する預託事業である。農林水産業費は国、県が実施する土地改良施設維持管理事業への負担金が増加しており平均値を上回る要因と考えてい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一方、類似団体平均を下回っている主な項目は総務費、衛生費、土木費、消防費等となっている。総務費は、基金再編に伴う積立金の増や高速ネットワーク整備補助などにより平成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突出して高い水準であったが、事業等の完了により近年は全体として大きな増減もなく平均値を下回っている。衛生費は、例年どおり類似団体を大きく下回る水準のままで若干の増減にとなっている。これは、広域での一部事務組合による塵芥処理関連負担金が施設長寿命化に合わせ増減したものであると考えている。土木費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豪雪による除排雪関連費用や雪害関連修繕費用が嵩んだことで類似団体平均を上回っていたが、令和元年度は暖冬の影響で除雪回数が激減したことや都市公園整備や町営住宅改修が一段落するなど土木費全体が減少したため類似団体平均を下回る結果となった。消防費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年度が突出して高い値であったが、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要因であった新消防庁舎建設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完了により以後はほぼ横ばいの増減を続けている。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令和元年度標準財政規模は、普通交付税における合併特例債償還算入額の増加があったものの臨時財政対策債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発行可能額</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減少の影響から前年度比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百万減となった。なお、この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年間では若干の増減があるものの、合併算定替え縮減の影響を受け減少傾向が続いており、平成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財政調整基金残高は基金再編により、特定目的基金への振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替えを平成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年度に実施したことで一旦は残高が大きく減少したが、平成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年度から毎年基金に剰余金を積</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立てたことで増加傾向を維持している。実質収支額も平成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年度は豪雪の影響から大きく減少したが、平成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年度には例年並みの収支規模まで回復しており、実質単年度収支も実質収支が悪化した平成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年度のみマイナスを計上し、令和元年度は平成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年度から引き続き剰余金を生じた結果となっている。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一般会計及び特別会計の実質収支は、全ての会計において黒字であり財政健全化の基準内の数値である。指標分母となる標準財政規模は、前途のとおり前年度と比較すると若干の減少となっている。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令和元年度の一般会計では、平成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年度での豪雪対応等緊急に必要な費用発生などもなく、また、平成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こしの国広域事務組合が解散したことによる清算事務のため規模が大きかった歳入歳出規模は事務の終了に伴い例年並みの決算規模となった。普通交付税算定替えの影響もあり、合併算定替えの経過措置が始まっ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年度以降一般会計の余剰金は減となっている。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国民健康保険事業特別会計において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税率の改正により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百万の増であった。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においては、昨年度同様、一般被保険者が減少し退職被保険者も減少したが、少子高齢化の進展に伴い国保被保険者の年齢構成において給付費の高い高年齢層へのシフトが進行していることや医療技術の高度化などの要因により歳出が前年度と比較す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百万の増となった。このような中、剰余金については財政調整基金に積み立てるなど健全な事業運営に努めている。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介護保険特別会計においては平成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年度に町内において地域密着型サービス施設が事業を開始したことから関連経費が増加する傾向となっている。今後もその傾向は変わらないと推測される。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その他の特別会計は、特段変動が少なく横ばいに推移しており今後とも適正な運用を行い財政の健全化に努める。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8898228</v>
      </c>
      <c r="BO4" s="393"/>
      <c r="BP4" s="393"/>
      <c r="BQ4" s="393"/>
      <c r="BR4" s="393"/>
      <c r="BS4" s="393"/>
      <c r="BT4" s="393"/>
      <c r="BU4" s="394"/>
      <c r="BV4" s="392">
        <v>9266908</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3.7</v>
      </c>
      <c r="CU4" s="399"/>
      <c r="CV4" s="399"/>
      <c r="CW4" s="399"/>
      <c r="CX4" s="399"/>
      <c r="CY4" s="399"/>
      <c r="CZ4" s="399"/>
      <c r="DA4" s="400"/>
      <c r="DB4" s="398">
        <v>2.5</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8624219</v>
      </c>
      <c r="BO5" s="430"/>
      <c r="BP5" s="430"/>
      <c r="BQ5" s="430"/>
      <c r="BR5" s="430"/>
      <c r="BS5" s="430"/>
      <c r="BT5" s="430"/>
      <c r="BU5" s="431"/>
      <c r="BV5" s="429">
        <v>9072636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95.6</v>
      </c>
      <c r="CU5" s="427"/>
      <c r="CV5" s="427"/>
      <c r="CW5" s="427"/>
      <c r="CX5" s="427"/>
      <c r="CY5" s="427"/>
      <c r="CZ5" s="427"/>
      <c r="DA5" s="428"/>
      <c r="DB5" s="426">
        <v>94.8</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274009</v>
      </c>
      <c r="BO6" s="430"/>
      <c r="BP6" s="430"/>
      <c r="BQ6" s="430"/>
      <c r="BR6" s="430"/>
      <c r="BS6" s="430"/>
      <c r="BT6" s="430"/>
      <c r="BU6" s="431"/>
      <c r="BV6" s="429">
        <v>194272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97.2</v>
      </c>
      <c r="CU6" s="467"/>
      <c r="CV6" s="467"/>
      <c r="CW6" s="467"/>
      <c r="CX6" s="467"/>
      <c r="CY6" s="467"/>
      <c r="CZ6" s="467"/>
      <c r="DA6" s="468"/>
      <c r="DB6" s="466">
        <v>99.2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51629</v>
      </c>
      <c r="BO7" s="430"/>
      <c r="BP7" s="430"/>
      <c r="BQ7" s="430"/>
      <c r="BR7" s="430"/>
      <c r="BS7" s="430"/>
      <c r="BT7" s="430"/>
      <c r="BU7" s="431"/>
      <c r="BV7" s="429">
        <v>42384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6005266</v>
      </c>
      <c r="CU7" s="430"/>
      <c r="CV7" s="430"/>
      <c r="CW7" s="430"/>
      <c r="CX7" s="430"/>
      <c r="CY7" s="430"/>
      <c r="CZ7" s="430"/>
      <c r="DA7" s="431"/>
      <c r="DB7" s="429">
        <v>6070244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222380</v>
      </c>
      <c r="BO8" s="430"/>
      <c r="BP8" s="430"/>
      <c r="BQ8" s="430"/>
      <c r="BR8" s="430"/>
      <c r="BS8" s="430"/>
      <c r="BT8" s="430"/>
      <c r="BU8" s="431"/>
      <c r="BV8" s="429">
        <v>151888</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v>
      </c>
      <c r="CU8" s="470"/>
      <c r="CV8" s="470"/>
      <c r="CW8" s="470"/>
      <c r="CX8" s="470"/>
      <c r="CY8" s="470"/>
      <c r="CZ8" s="470"/>
      <c r="DA8" s="471"/>
      <c r="DB8" s="469">
        <v>0.4</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19883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70492</v>
      </c>
      <c r="BO9" s="430"/>
      <c r="BP9" s="430"/>
      <c r="BQ9" s="430"/>
      <c r="BR9" s="430"/>
      <c r="BS9" s="430"/>
      <c r="BT9" s="430"/>
      <c r="BU9" s="431"/>
      <c r="BV9" s="429">
        <v>98517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11.5</v>
      </c>
      <c r="CU9" s="427"/>
      <c r="CV9" s="427"/>
      <c r="CW9" s="427"/>
      <c r="CX9" s="427"/>
      <c r="CY9" s="427"/>
      <c r="CZ9" s="427"/>
      <c r="DA9" s="428"/>
      <c r="DB9" s="426">
        <v>10.199999999999999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119</v>
      </c>
      <c r="M10" s="459"/>
      <c r="N10" s="459"/>
      <c r="O10" s="459"/>
      <c r="P10" s="459"/>
      <c r="Q10" s="460"/>
      <c r="R10" s="480">
        <v>20647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76417</v>
      </c>
      <c r="BO10" s="430"/>
      <c r="BP10" s="430"/>
      <c r="BQ10" s="430"/>
      <c r="BR10" s="430"/>
      <c r="BS10" s="430"/>
      <c r="BT10" s="430"/>
      <c r="BU10" s="431"/>
      <c r="BV10" s="429">
        <v>280760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109</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c r="A12" s="187"/>
      <c r="B12" s="489" t="s">
        <v>131</v>
      </c>
      <c r="C12" s="490"/>
      <c r="D12" s="490"/>
      <c r="E12" s="490"/>
      <c r="F12" s="490"/>
      <c r="G12" s="490"/>
      <c r="H12" s="490"/>
      <c r="I12" s="490"/>
      <c r="J12" s="490"/>
      <c r="K12" s="491"/>
      <c r="L12" s="498" t="s">
        <v>132</v>
      </c>
      <c r="M12" s="499"/>
      <c r="N12" s="499"/>
      <c r="O12" s="499"/>
      <c r="P12" s="499"/>
      <c r="Q12" s="500"/>
      <c r="R12" s="501">
        <v>18440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140</v>
      </c>
      <c r="N13" s="521"/>
      <c r="O13" s="521"/>
      <c r="P13" s="521"/>
      <c r="Q13" s="522"/>
      <c r="R13" s="513">
        <v>18157</v>
      </c>
      <c r="S13" s="514"/>
      <c r="T13" s="514"/>
      <c r="U13" s="514"/>
      <c r="V13" s="515"/>
      <c r="W13" s="445" t="s">
        <v>141</v>
      </c>
      <c r="X13" s="446"/>
      <c r="Y13" s="446"/>
      <c r="Z13" s="446"/>
      <c r="AA13" s="446"/>
      <c r="AB13" s="436"/>
      <c r="AC13" s="480">
        <v>358</v>
      </c>
      <c r="AD13" s="481"/>
      <c r="AE13" s="481"/>
      <c r="AF13" s="481"/>
      <c r="AG13" s="523"/>
      <c r="AH13" s="480">
        <v>302</v>
      </c>
      <c r="AI13" s="481"/>
      <c r="AJ13" s="481"/>
      <c r="AK13" s="481"/>
      <c r="AL13" s="482"/>
      <c r="AM13" s="458" t="s">
        <v>142</v>
      </c>
      <c r="AN13" s="459"/>
      <c r="AO13" s="459"/>
      <c r="AP13" s="459"/>
      <c r="AQ13" s="459"/>
      <c r="AR13" s="459"/>
      <c r="AS13" s="459"/>
      <c r="AT13" s="460"/>
      <c r="AU13" s="461" t="s">
        <v>136</v>
      </c>
      <c r="AV13" s="462"/>
      <c r="AW13" s="462"/>
      <c r="AX13" s="462"/>
      <c r="AY13" s="463" t="s">
        <v>143</v>
      </c>
      <c r="AZ13" s="464"/>
      <c r="BA13" s="464"/>
      <c r="BB13" s="464"/>
      <c r="BC13" s="464"/>
      <c r="BD13" s="464"/>
      <c r="BE13" s="464"/>
      <c r="BF13" s="464"/>
      <c r="BG13" s="464"/>
      <c r="BH13" s="464"/>
      <c r="BI13" s="464"/>
      <c r="BJ13" s="464"/>
      <c r="BK13" s="464"/>
      <c r="BL13" s="464"/>
      <c r="BM13" s="465"/>
      <c r="BN13" s="429">
        <v>146909</v>
      </c>
      <c r="BO13" s="430"/>
      <c r="BP13" s="430"/>
      <c r="BQ13" s="430"/>
      <c r="BR13" s="430"/>
      <c r="BS13" s="430"/>
      <c r="BT13" s="430"/>
      <c r="BU13" s="431"/>
      <c r="BV13" s="429">
        <v>379277</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7.5</v>
      </c>
      <c r="CU13" s="427"/>
      <c r="CV13" s="427"/>
      <c r="CW13" s="427"/>
      <c r="CX13" s="427"/>
      <c r="CY13" s="427"/>
      <c r="CZ13" s="427"/>
      <c r="DA13" s="428"/>
      <c r="DB13" s="426">
        <v>7.9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18670</v>
      </c>
      <c r="S14" s="514"/>
      <c r="T14" s="514"/>
      <c r="U14" s="514"/>
      <c r="V14" s="515"/>
      <c r="W14" s="419"/>
      <c r="X14" s="420"/>
      <c r="Y14" s="420"/>
      <c r="Z14" s="420"/>
      <c r="AA14" s="420"/>
      <c r="AB14" s="409"/>
      <c r="AC14" s="516">
        <v>3.5</v>
      </c>
      <c r="AD14" s="517"/>
      <c r="AE14" s="517"/>
      <c r="AF14" s="517"/>
      <c r="AG14" s="518"/>
      <c r="AH14" s="516">
        <v>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9.1</v>
      </c>
      <c r="CU14" s="528"/>
      <c r="CV14" s="528"/>
      <c r="CW14" s="528"/>
      <c r="CX14" s="528"/>
      <c r="CY14" s="528"/>
      <c r="CZ14" s="528"/>
      <c r="DA14" s="529"/>
      <c r="DB14" s="527">
        <v>16.600000000000001</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147</v>
      </c>
      <c r="N15" s="521"/>
      <c r="O15" s="521"/>
      <c r="P15" s="521"/>
      <c r="Q15" s="522"/>
      <c r="R15" s="513">
        <v>18391</v>
      </c>
      <c r="S15" s="514"/>
      <c r="T15" s="514"/>
      <c r="U15" s="514"/>
      <c r="V15" s="515"/>
      <c r="W15" s="445" t="s">
        <v>148</v>
      </c>
      <c r="X15" s="446"/>
      <c r="Y15" s="446"/>
      <c r="Z15" s="446"/>
      <c r="AA15" s="446"/>
      <c r="AB15" s="436"/>
      <c r="AC15" s="480">
        <v>2734</v>
      </c>
      <c r="AD15" s="481"/>
      <c r="AE15" s="481"/>
      <c r="AF15" s="481"/>
      <c r="AG15" s="523"/>
      <c r="AH15" s="480">
        <v>2735</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1984295</v>
      </c>
      <c r="BO15" s="393"/>
      <c r="BP15" s="393"/>
      <c r="BQ15" s="393"/>
      <c r="BR15" s="393"/>
      <c r="BS15" s="393"/>
      <c r="BT15" s="393"/>
      <c r="BU15" s="394"/>
      <c r="BV15" s="392">
        <v>1982410</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26.9</v>
      </c>
      <c r="AD16" s="517"/>
      <c r="AE16" s="517"/>
      <c r="AF16" s="517"/>
      <c r="AG16" s="518"/>
      <c r="AH16" s="516">
        <v>27.2</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5130195</v>
      </c>
      <c r="BO16" s="430"/>
      <c r="BP16" s="430"/>
      <c r="BQ16" s="430"/>
      <c r="BR16" s="430"/>
      <c r="BS16" s="430"/>
      <c r="BT16" s="430"/>
      <c r="BU16" s="431"/>
      <c r="BV16" s="429">
        <v>4985878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7064</v>
      </c>
      <c r="AD17" s="481"/>
      <c r="AE17" s="481"/>
      <c r="AF17" s="481"/>
      <c r="AG17" s="523"/>
      <c r="AH17" s="480">
        <v>7033</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2497535</v>
      </c>
      <c r="BO17" s="430"/>
      <c r="BP17" s="430"/>
      <c r="BQ17" s="430"/>
      <c r="BR17" s="430"/>
      <c r="BS17" s="430"/>
      <c r="BT17" s="430"/>
      <c r="BU17" s="431"/>
      <c r="BV17" s="429">
        <v>2500234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158</v>
      </c>
      <c r="C18" s="472"/>
      <c r="D18" s="472"/>
      <c r="E18" s="544"/>
      <c r="F18" s="544"/>
      <c r="G18" s="544"/>
      <c r="H18" s="544"/>
      <c r="I18" s="544"/>
      <c r="J18" s="544"/>
      <c r="K18" s="544"/>
      <c r="L18" s="545">
        <v>94.43</v>
      </c>
      <c r="M18" s="545"/>
      <c r="N18" s="545"/>
      <c r="O18" s="545"/>
      <c r="P18" s="545"/>
      <c r="Q18" s="545"/>
      <c r="R18" s="546"/>
      <c r="S18" s="546"/>
      <c r="T18" s="546"/>
      <c r="U18" s="546"/>
      <c r="V18" s="547"/>
      <c r="W18" s="447"/>
      <c r="X18" s="448"/>
      <c r="Y18" s="448"/>
      <c r="Z18" s="448"/>
      <c r="AA18" s="448"/>
      <c r="AB18" s="439"/>
      <c r="AC18" s="548">
        <v>69.599999999999994</v>
      </c>
      <c r="AD18" s="549"/>
      <c r="AE18" s="549"/>
      <c r="AF18" s="549"/>
      <c r="AG18" s="550"/>
      <c r="AH18" s="548">
        <v>69.8</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5735258</v>
      </c>
      <c r="BO18" s="430"/>
      <c r="BP18" s="430"/>
      <c r="BQ18" s="430"/>
      <c r="BR18" s="430"/>
      <c r="BS18" s="430"/>
      <c r="BT18" s="430"/>
      <c r="BU18" s="431"/>
      <c r="BV18" s="429">
        <v>5769624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160</v>
      </c>
      <c r="C19" s="472"/>
      <c r="D19" s="472"/>
      <c r="E19" s="544"/>
      <c r="F19" s="544"/>
      <c r="G19" s="544"/>
      <c r="H19" s="544"/>
      <c r="I19" s="544"/>
      <c r="J19" s="544"/>
      <c r="K19" s="544"/>
      <c r="L19" s="552">
        <v>211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6717396</v>
      </c>
      <c r="BO19" s="430"/>
      <c r="BP19" s="430"/>
      <c r="BQ19" s="430"/>
      <c r="BR19" s="430"/>
      <c r="BS19" s="430"/>
      <c r="BT19" s="430"/>
      <c r="BU19" s="431"/>
      <c r="BV19" s="429">
        <v>6754144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162</v>
      </c>
      <c r="C20" s="472"/>
      <c r="D20" s="472"/>
      <c r="E20" s="544"/>
      <c r="F20" s="544"/>
      <c r="G20" s="544"/>
      <c r="H20" s="544"/>
      <c r="I20" s="544"/>
      <c r="J20" s="544"/>
      <c r="K20" s="544"/>
      <c r="L20" s="552">
        <v>7276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9121675</v>
      </c>
      <c r="BO23" s="430"/>
      <c r="BP23" s="430"/>
      <c r="BQ23" s="430"/>
      <c r="BR23" s="430"/>
      <c r="BS23" s="430"/>
      <c r="BT23" s="430"/>
      <c r="BU23" s="431"/>
      <c r="BV23" s="429">
        <v>9300171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171</v>
      </c>
      <c r="F24" s="459"/>
      <c r="G24" s="459"/>
      <c r="H24" s="459"/>
      <c r="I24" s="459"/>
      <c r="J24" s="459"/>
      <c r="K24" s="460"/>
      <c r="L24" s="480">
        <v>1</v>
      </c>
      <c r="M24" s="481"/>
      <c r="N24" s="481"/>
      <c r="O24" s="481"/>
      <c r="P24" s="523"/>
      <c r="Q24" s="480">
        <v>8400</v>
      </c>
      <c r="R24" s="481"/>
      <c r="S24" s="481"/>
      <c r="T24" s="481"/>
      <c r="U24" s="481"/>
      <c r="V24" s="523"/>
      <c r="W24" s="582"/>
      <c r="X24" s="570"/>
      <c r="Y24" s="571"/>
      <c r="Z24" s="479" t="s">
        <v>172</v>
      </c>
      <c r="AA24" s="459"/>
      <c r="AB24" s="459"/>
      <c r="AC24" s="459"/>
      <c r="AD24" s="459"/>
      <c r="AE24" s="459"/>
      <c r="AF24" s="459"/>
      <c r="AG24" s="460"/>
      <c r="AH24" s="480">
        <v>231</v>
      </c>
      <c r="AI24" s="481"/>
      <c r="AJ24" s="481"/>
      <c r="AK24" s="481"/>
      <c r="AL24" s="523"/>
      <c r="AM24" s="480">
        <v>656733</v>
      </c>
      <c r="AN24" s="481"/>
      <c r="AO24" s="481"/>
      <c r="AP24" s="481"/>
      <c r="AQ24" s="481"/>
      <c r="AR24" s="523"/>
      <c r="AS24" s="480">
        <v>2843</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4143968</v>
      </c>
      <c r="BO24" s="430"/>
      <c r="BP24" s="430"/>
      <c r="BQ24" s="430"/>
      <c r="BR24" s="430"/>
      <c r="BS24" s="430"/>
      <c r="BT24" s="430"/>
      <c r="BU24" s="431"/>
      <c r="BV24" s="429">
        <v>4491654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174</v>
      </c>
      <c r="F25" s="459"/>
      <c r="G25" s="459"/>
      <c r="H25" s="459"/>
      <c r="I25" s="459"/>
      <c r="J25" s="459"/>
      <c r="K25" s="460"/>
      <c r="L25" s="480">
        <v>1</v>
      </c>
      <c r="M25" s="481"/>
      <c r="N25" s="481"/>
      <c r="O25" s="481"/>
      <c r="P25" s="523"/>
      <c r="Q25" s="480">
        <v>6500</v>
      </c>
      <c r="R25" s="481"/>
      <c r="S25" s="481"/>
      <c r="T25" s="481"/>
      <c r="U25" s="481"/>
      <c r="V25" s="523"/>
      <c r="W25" s="582"/>
      <c r="X25" s="570"/>
      <c r="Y25" s="571"/>
      <c r="Z25" s="479" t="s">
        <v>175</v>
      </c>
      <c r="AA25" s="459"/>
      <c r="AB25" s="459"/>
      <c r="AC25" s="459"/>
      <c r="AD25" s="459"/>
      <c r="AE25" s="459"/>
      <c r="AF25" s="459"/>
      <c r="AG25" s="460"/>
      <c r="AH25" s="480">
        <v>40</v>
      </c>
      <c r="AI25" s="481"/>
      <c r="AJ25" s="481"/>
      <c r="AK25" s="481"/>
      <c r="AL25" s="523"/>
      <c r="AM25" s="480">
        <v>113040</v>
      </c>
      <c r="AN25" s="481"/>
      <c r="AO25" s="481"/>
      <c r="AP25" s="481"/>
      <c r="AQ25" s="481"/>
      <c r="AR25" s="523"/>
      <c r="AS25" s="480">
        <v>2826</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129</v>
      </c>
      <c r="BO25" s="393"/>
      <c r="BP25" s="393"/>
      <c r="BQ25" s="393"/>
      <c r="BR25" s="393"/>
      <c r="BS25" s="393"/>
      <c r="BT25" s="393"/>
      <c r="BU25" s="394"/>
      <c r="BV25" s="392" t="s">
        <v>129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5400</v>
      </c>
      <c r="R26" s="481"/>
      <c r="S26" s="481"/>
      <c r="T26" s="481"/>
      <c r="U26" s="481"/>
      <c r="V26" s="523"/>
      <c r="W26" s="582"/>
      <c r="X26" s="570"/>
      <c r="Y26" s="571"/>
      <c r="Z26" s="479" t="s">
        <v>178</v>
      </c>
      <c r="AA26" s="592"/>
      <c r="AB26" s="592"/>
      <c r="AC26" s="592"/>
      <c r="AD26" s="592"/>
      <c r="AE26" s="592"/>
      <c r="AF26" s="592"/>
      <c r="AG26" s="593"/>
      <c r="AH26" s="480">
        <v>29</v>
      </c>
      <c r="AI26" s="481"/>
      <c r="AJ26" s="481"/>
      <c r="AK26" s="481"/>
      <c r="AL26" s="523"/>
      <c r="AM26" s="480">
        <v>64090</v>
      </c>
      <c r="AN26" s="481"/>
      <c r="AO26" s="481"/>
      <c r="AP26" s="481"/>
      <c r="AQ26" s="481"/>
      <c r="AR26" s="523"/>
      <c r="AS26" s="480">
        <v>2210</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181</v>
      </c>
      <c r="F27" s="459"/>
      <c r="G27" s="459"/>
      <c r="H27" s="459"/>
      <c r="I27" s="459"/>
      <c r="J27" s="459"/>
      <c r="K27" s="460"/>
      <c r="L27" s="480">
        <v>1</v>
      </c>
      <c r="M27" s="481"/>
      <c r="N27" s="481"/>
      <c r="O27" s="481"/>
      <c r="P27" s="523"/>
      <c r="Q27" s="480">
        <v>2900</v>
      </c>
      <c r="R27" s="481"/>
      <c r="S27" s="481"/>
      <c r="T27" s="481"/>
      <c r="U27" s="481"/>
      <c r="V27" s="523"/>
      <c r="W27" s="582"/>
      <c r="X27" s="570"/>
      <c r="Y27" s="571"/>
      <c r="Z27" s="479" t="s">
        <v>182</v>
      </c>
      <c r="AA27" s="459"/>
      <c r="AB27" s="459"/>
      <c r="AC27" s="459"/>
      <c r="AD27" s="459"/>
      <c r="AE27" s="459"/>
      <c r="AF27" s="459"/>
      <c r="AG27" s="460"/>
      <c r="AH27" s="480">
        <v>6</v>
      </c>
      <c r="AI27" s="481"/>
      <c r="AJ27" s="481"/>
      <c r="AK27" s="481"/>
      <c r="AL27" s="523"/>
      <c r="AM27" s="480">
        <v>17316</v>
      </c>
      <c r="AN27" s="481"/>
      <c r="AO27" s="481"/>
      <c r="AP27" s="481"/>
      <c r="AQ27" s="481"/>
      <c r="AR27" s="523"/>
      <c r="AS27" s="480">
        <v>2886</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65148</v>
      </c>
      <c r="BO27" s="606"/>
      <c r="BP27" s="606"/>
      <c r="BQ27" s="606"/>
      <c r="BR27" s="606"/>
      <c r="BS27" s="606"/>
      <c r="BT27" s="606"/>
      <c r="BU27" s="607"/>
      <c r="BV27" s="605">
        <v>65141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2300</v>
      </c>
      <c r="R28" s="481"/>
      <c r="S28" s="481"/>
      <c r="T28" s="481"/>
      <c r="U28" s="481"/>
      <c r="V28" s="523"/>
      <c r="W28" s="582"/>
      <c r="X28" s="570"/>
      <c r="Y28" s="571"/>
      <c r="Z28" s="479" t="s">
        <v>185</v>
      </c>
      <c r="AA28" s="459"/>
      <c r="AB28" s="459"/>
      <c r="AC28" s="459"/>
      <c r="AD28" s="459"/>
      <c r="AE28" s="459"/>
      <c r="AF28" s="459"/>
      <c r="AG28" s="460"/>
      <c r="AH28" s="480" t="s">
        <v>129</v>
      </c>
      <c r="AI28" s="481"/>
      <c r="AJ28" s="481"/>
      <c r="AK28" s="481"/>
      <c r="AL28" s="523"/>
      <c r="AM28" s="480" t="s">
        <v>129</v>
      </c>
      <c r="AN28" s="481"/>
      <c r="AO28" s="481"/>
      <c r="AP28" s="481"/>
      <c r="AQ28" s="481"/>
      <c r="AR28" s="523"/>
      <c r="AS28" s="480" t="s">
        <v>180</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1733593</v>
      </c>
      <c r="BO28" s="393"/>
      <c r="BP28" s="393"/>
      <c r="BQ28" s="393"/>
      <c r="BR28" s="393"/>
      <c r="BS28" s="393"/>
      <c r="BT28" s="393"/>
      <c r="BU28" s="394"/>
      <c r="BV28" s="392">
        <v>1657176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12</v>
      </c>
      <c r="M29" s="481"/>
      <c r="N29" s="481"/>
      <c r="O29" s="481"/>
      <c r="P29" s="523"/>
      <c r="Q29" s="480">
        <v>2200</v>
      </c>
      <c r="R29" s="481"/>
      <c r="S29" s="481"/>
      <c r="T29" s="481"/>
      <c r="U29" s="481"/>
      <c r="V29" s="523"/>
      <c r="W29" s="583"/>
      <c r="X29" s="584"/>
      <c r="Y29" s="585"/>
      <c r="Z29" s="479" t="s">
        <v>188</v>
      </c>
      <c r="AA29" s="459"/>
      <c r="AB29" s="459"/>
      <c r="AC29" s="459"/>
      <c r="AD29" s="459"/>
      <c r="AE29" s="459"/>
      <c r="AF29" s="459"/>
      <c r="AG29" s="460"/>
      <c r="AH29" s="480">
        <v>237</v>
      </c>
      <c r="AI29" s="481"/>
      <c r="AJ29" s="481"/>
      <c r="AK29" s="481"/>
      <c r="AL29" s="523"/>
      <c r="AM29" s="480">
        <v>674049</v>
      </c>
      <c r="AN29" s="481"/>
      <c r="AO29" s="481"/>
      <c r="AP29" s="481"/>
      <c r="AQ29" s="481"/>
      <c r="AR29" s="523"/>
      <c r="AS29" s="480">
        <v>2844</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17004</v>
      </c>
      <c r="BO29" s="430"/>
      <c r="BP29" s="430"/>
      <c r="BQ29" s="430"/>
      <c r="BR29" s="430"/>
      <c r="BS29" s="430"/>
      <c r="BT29" s="430"/>
      <c r="BU29" s="431"/>
      <c r="BV29" s="429">
        <v>16995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2134175</v>
      </c>
      <c r="BO30" s="606"/>
      <c r="BP30" s="606"/>
      <c r="BQ30" s="606"/>
      <c r="BR30" s="606"/>
      <c r="BS30" s="606"/>
      <c r="BT30" s="606"/>
      <c r="BU30" s="607"/>
      <c r="BV30" s="605">
        <v>2223179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199</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205</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上水道事業</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福井坂井地区広域市町村圏事務組合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町立在宅訪問診療所特別会計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五領川公共下水道事務組合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福井県後期高齢者医療広域連合（一般）</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福井県後期高齢者医療広域連合（特会）</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勝山・永平寺衛生管理組合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福井県市町総合事務組合（一般）</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福井県市町総合事務組合（特会）</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福井県自治会館組合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5NAaFZAZXBedexveGLJvpT8BlI1ce5mxyyQCmT/CYLsmaG6H2cNEqzeBF/KYsG8ZqUNB9S0rnh1E5MIj3uigig==" saltValue="RyM5GYqt88B29ujKKSvn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10" t="s">
        <v>575</v>
      </c>
      <c r="D34" s="1210"/>
      <c r="E34" s="1211"/>
      <c r="F34" s="32">
        <v>9.2899999999999991</v>
      </c>
      <c r="G34" s="33">
        <v>9.73</v>
      </c>
      <c r="H34" s="33">
        <v>10.39</v>
      </c>
      <c r="I34" s="33">
        <v>11.04</v>
      </c>
      <c r="J34" s="34">
        <v>9.65</v>
      </c>
      <c r="K34" s="22"/>
      <c r="L34" s="22"/>
      <c r="M34" s="22"/>
      <c r="N34" s="22"/>
      <c r="O34" s="22"/>
      <c r="P34" s="22"/>
    </row>
    <row r="35" spans="1:16" ht="39" customHeight="1">
      <c r="A35" s="22"/>
      <c r="B35" s="35"/>
      <c r="C35" s="1204" t="s">
        <v>576</v>
      </c>
      <c r="D35" s="1205"/>
      <c r="E35" s="1206"/>
      <c r="F35" s="36">
        <v>5.09</v>
      </c>
      <c r="G35" s="37">
        <v>2.57</v>
      </c>
      <c r="H35" s="37">
        <v>0.88</v>
      </c>
      <c r="I35" s="37">
        <v>2.5</v>
      </c>
      <c r="J35" s="38">
        <v>3.7</v>
      </c>
      <c r="K35" s="22"/>
      <c r="L35" s="22"/>
      <c r="M35" s="22"/>
      <c r="N35" s="22"/>
      <c r="O35" s="22"/>
      <c r="P35" s="22"/>
    </row>
    <row r="36" spans="1:16" ht="39" customHeight="1">
      <c r="A36" s="22"/>
      <c r="B36" s="35"/>
      <c r="C36" s="1204" t="s">
        <v>577</v>
      </c>
      <c r="D36" s="1205"/>
      <c r="E36" s="1206"/>
      <c r="F36" s="36">
        <v>1.18</v>
      </c>
      <c r="G36" s="37">
        <v>0.56000000000000005</v>
      </c>
      <c r="H36" s="37">
        <v>1.04</v>
      </c>
      <c r="I36" s="37">
        <v>1.46</v>
      </c>
      <c r="J36" s="38">
        <v>1.6</v>
      </c>
      <c r="K36" s="22"/>
      <c r="L36" s="22"/>
      <c r="M36" s="22"/>
      <c r="N36" s="22"/>
      <c r="O36" s="22"/>
      <c r="P36" s="22"/>
    </row>
    <row r="37" spans="1:16" ht="39" customHeight="1">
      <c r="A37" s="22"/>
      <c r="B37" s="35"/>
      <c r="C37" s="1204" t="s">
        <v>578</v>
      </c>
      <c r="D37" s="1205"/>
      <c r="E37" s="1206"/>
      <c r="F37" s="36">
        <v>0.42</v>
      </c>
      <c r="G37" s="37">
        <v>0.64</v>
      </c>
      <c r="H37" s="37">
        <v>1.22</v>
      </c>
      <c r="I37" s="37">
        <v>0.81</v>
      </c>
      <c r="J37" s="38">
        <v>0.82</v>
      </c>
      <c r="K37" s="22"/>
      <c r="L37" s="22"/>
      <c r="M37" s="22"/>
      <c r="N37" s="22"/>
      <c r="O37" s="22"/>
      <c r="P37" s="22"/>
    </row>
    <row r="38" spans="1:16" ht="39" customHeight="1">
      <c r="A38" s="22"/>
      <c r="B38" s="35"/>
      <c r="C38" s="1204" t="s">
        <v>579</v>
      </c>
      <c r="D38" s="1205"/>
      <c r="E38" s="1206"/>
      <c r="F38" s="36">
        <v>0.25</v>
      </c>
      <c r="G38" s="37">
        <v>0</v>
      </c>
      <c r="H38" s="37">
        <v>0.01</v>
      </c>
      <c r="I38" s="37">
        <v>0.02</v>
      </c>
      <c r="J38" s="38">
        <v>0.03</v>
      </c>
      <c r="K38" s="22"/>
      <c r="L38" s="22"/>
      <c r="M38" s="22"/>
      <c r="N38" s="22"/>
      <c r="O38" s="22"/>
      <c r="P38" s="22"/>
    </row>
    <row r="39" spans="1:16" ht="39" customHeight="1">
      <c r="A39" s="22"/>
      <c r="B39" s="35"/>
      <c r="C39" s="1204" t="s">
        <v>580</v>
      </c>
      <c r="D39" s="1205"/>
      <c r="E39" s="1206"/>
      <c r="F39" s="36">
        <v>0.05</v>
      </c>
      <c r="G39" s="37">
        <v>0</v>
      </c>
      <c r="H39" s="37">
        <v>0</v>
      </c>
      <c r="I39" s="37">
        <v>0.01</v>
      </c>
      <c r="J39" s="38">
        <v>0</v>
      </c>
      <c r="K39" s="22"/>
      <c r="L39" s="22"/>
      <c r="M39" s="22"/>
      <c r="N39" s="22"/>
      <c r="O39" s="22"/>
      <c r="P39" s="22"/>
    </row>
    <row r="40" spans="1:16" ht="39" customHeight="1">
      <c r="A40" s="22"/>
      <c r="B40" s="35"/>
      <c r="C40" s="1204" t="s">
        <v>581</v>
      </c>
      <c r="D40" s="1205"/>
      <c r="E40" s="1206"/>
      <c r="F40" s="36">
        <v>0</v>
      </c>
      <c r="G40" s="37">
        <v>0</v>
      </c>
      <c r="H40" s="37">
        <v>0</v>
      </c>
      <c r="I40" s="37">
        <v>0</v>
      </c>
      <c r="J40" s="38">
        <v>0</v>
      </c>
      <c r="K40" s="22"/>
      <c r="L40" s="22"/>
      <c r="M40" s="22"/>
      <c r="N40" s="22"/>
      <c r="O40" s="22"/>
      <c r="P40" s="22"/>
    </row>
    <row r="41" spans="1:16" ht="39" customHeight="1">
      <c r="A41" s="22"/>
      <c r="B41" s="35"/>
      <c r="C41" s="1204" t="s">
        <v>582</v>
      </c>
      <c r="D41" s="1205"/>
      <c r="E41" s="1206"/>
      <c r="F41" s="36" t="s">
        <v>528</v>
      </c>
      <c r="G41" s="37" t="s">
        <v>528</v>
      </c>
      <c r="H41" s="37" t="s">
        <v>528</v>
      </c>
      <c r="I41" s="37" t="s">
        <v>528</v>
      </c>
      <c r="J41" s="38">
        <v>0</v>
      </c>
      <c r="K41" s="22"/>
      <c r="L41" s="22"/>
      <c r="M41" s="22"/>
      <c r="N41" s="22"/>
      <c r="O41" s="22"/>
      <c r="P41" s="22"/>
    </row>
    <row r="42" spans="1:16" ht="39" customHeight="1">
      <c r="A42" s="22"/>
      <c r="B42" s="39"/>
      <c r="C42" s="1204" t="s">
        <v>583</v>
      </c>
      <c r="D42" s="1205"/>
      <c r="E42" s="1206"/>
      <c r="F42" s="36" t="s">
        <v>528</v>
      </c>
      <c r="G42" s="37" t="s">
        <v>528</v>
      </c>
      <c r="H42" s="37" t="s">
        <v>528</v>
      </c>
      <c r="I42" s="37" t="s">
        <v>528</v>
      </c>
      <c r="J42" s="38" t="s">
        <v>528</v>
      </c>
      <c r="K42" s="22"/>
      <c r="L42" s="22"/>
      <c r="M42" s="22"/>
      <c r="N42" s="22"/>
      <c r="O42" s="22"/>
      <c r="P42" s="22"/>
    </row>
    <row r="43" spans="1:16" ht="39" customHeight="1" thickBot="1">
      <c r="A43" s="22"/>
      <c r="B43" s="40"/>
      <c r="C43" s="1207" t="s">
        <v>584</v>
      </c>
      <c r="D43" s="1208"/>
      <c r="E43" s="1209"/>
      <c r="F43" s="41" t="s">
        <v>528</v>
      </c>
      <c r="G43" s="42" t="s">
        <v>528</v>
      </c>
      <c r="H43" s="42" t="s">
        <v>528</v>
      </c>
      <c r="I43" s="42" t="s">
        <v>528</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z7LG5hieIJjeZSbZK3qukd64GQVGZD+dE7hgx3I6fYteKqqCFuBIrrOgbvX7rjBqIfoLgObI5hxeaDl6hCBFw==" saltValue="vnhkiAc97TeZ8OZbYXsj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12" t="s">
        <v>11</v>
      </c>
      <c r="C45" s="1213"/>
      <c r="D45" s="58"/>
      <c r="E45" s="1218" t="s">
        <v>12</v>
      </c>
      <c r="F45" s="1218"/>
      <c r="G45" s="1218"/>
      <c r="H45" s="1218"/>
      <c r="I45" s="1218"/>
      <c r="J45" s="1219"/>
      <c r="K45" s="59">
        <v>796</v>
      </c>
      <c r="L45" s="60">
        <v>676</v>
      </c>
      <c r="M45" s="60">
        <v>634</v>
      </c>
      <c r="N45" s="60">
        <v>716</v>
      </c>
      <c r="O45" s="61">
        <v>800</v>
      </c>
      <c r="P45" s="48"/>
      <c r="Q45" s="48"/>
      <c r="R45" s="48"/>
      <c r="S45" s="48"/>
      <c r="T45" s="48"/>
      <c r="U45" s="48"/>
    </row>
    <row r="46" spans="1:21" ht="30.75" customHeight="1">
      <c r="A46" s="48"/>
      <c r="B46" s="1214"/>
      <c r="C46" s="1215"/>
      <c r="D46" s="62"/>
      <c r="E46" s="1220" t="s">
        <v>13</v>
      </c>
      <c r="F46" s="1220"/>
      <c r="G46" s="1220"/>
      <c r="H46" s="1220"/>
      <c r="I46" s="1220"/>
      <c r="J46" s="1221"/>
      <c r="K46" s="63" t="s">
        <v>528</v>
      </c>
      <c r="L46" s="64" t="s">
        <v>528</v>
      </c>
      <c r="M46" s="64" t="s">
        <v>528</v>
      </c>
      <c r="N46" s="64" t="s">
        <v>528</v>
      </c>
      <c r="O46" s="65" t="s">
        <v>528</v>
      </c>
      <c r="P46" s="48"/>
      <c r="Q46" s="48"/>
      <c r="R46" s="48"/>
      <c r="S46" s="48"/>
      <c r="T46" s="48"/>
      <c r="U46" s="48"/>
    </row>
    <row r="47" spans="1:21" ht="30.75" customHeight="1">
      <c r="A47" s="48"/>
      <c r="B47" s="1214"/>
      <c r="C47" s="1215"/>
      <c r="D47" s="62"/>
      <c r="E47" s="1220" t="s">
        <v>14</v>
      </c>
      <c r="F47" s="1220"/>
      <c r="G47" s="1220"/>
      <c r="H47" s="1220"/>
      <c r="I47" s="1220"/>
      <c r="J47" s="1221"/>
      <c r="K47" s="63" t="s">
        <v>528</v>
      </c>
      <c r="L47" s="64" t="s">
        <v>528</v>
      </c>
      <c r="M47" s="64" t="s">
        <v>528</v>
      </c>
      <c r="N47" s="64" t="s">
        <v>528</v>
      </c>
      <c r="O47" s="65" t="s">
        <v>528</v>
      </c>
      <c r="P47" s="48"/>
      <c r="Q47" s="48"/>
      <c r="R47" s="48"/>
      <c r="S47" s="48"/>
      <c r="T47" s="48"/>
      <c r="U47" s="48"/>
    </row>
    <row r="48" spans="1:21" ht="30.75" customHeight="1">
      <c r="A48" s="48"/>
      <c r="B48" s="1214"/>
      <c r="C48" s="1215"/>
      <c r="D48" s="62"/>
      <c r="E48" s="1220" t="s">
        <v>15</v>
      </c>
      <c r="F48" s="1220"/>
      <c r="G48" s="1220"/>
      <c r="H48" s="1220"/>
      <c r="I48" s="1220"/>
      <c r="J48" s="1221"/>
      <c r="K48" s="63">
        <v>496</v>
      </c>
      <c r="L48" s="64">
        <v>603</v>
      </c>
      <c r="M48" s="64">
        <v>569</v>
      </c>
      <c r="N48" s="64">
        <v>540</v>
      </c>
      <c r="O48" s="65">
        <v>505</v>
      </c>
      <c r="P48" s="48"/>
      <c r="Q48" s="48"/>
      <c r="R48" s="48"/>
      <c r="S48" s="48"/>
      <c r="T48" s="48"/>
      <c r="U48" s="48"/>
    </row>
    <row r="49" spans="1:21" ht="30.75" customHeight="1">
      <c r="A49" s="48"/>
      <c r="B49" s="1214"/>
      <c r="C49" s="1215"/>
      <c r="D49" s="62"/>
      <c r="E49" s="1220" t="s">
        <v>16</v>
      </c>
      <c r="F49" s="1220"/>
      <c r="G49" s="1220"/>
      <c r="H49" s="1220"/>
      <c r="I49" s="1220"/>
      <c r="J49" s="1221"/>
      <c r="K49" s="63">
        <v>154</v>
      </c>
      <c r="L49" s="64">
        <v>127</v>
      </c>
      <c r="M49" s="64">
        <v>93</v>
      </c>
      <c r="N49" s="64">
        <v>94</v>
      </c>
      <c r="O49" s="65">
        <v>90</v>
      </c>
      <c r="P49" s="48"/>
      <c r="Q49" s="48"/>
      <c r="R49" s="48"/>
      <c r="S49" s="48"/>
      <c r="T49" s="48"/>
      <c r="U49" s="48"/>
    </row>
    <row r="50" spans="1:21" ht="30.75" customHeight="1">
      <c r="A50" s="48"/>
      <c r="B50" s="1214"/>
      <c r="C50" s="1215"/>
      <c r="D50" s="62"/>
      <c r="E50" s="1220" t="s">
        <v>17</v>
      </c>
      <c r="F50" s="1220"/>
      <c r="G50" s="1220"/>
      <c r="H50" s="1220"/>
      <c r="I50" s="1220"/>
      <c r="J50" s="1221"/>
      <c r="K50" s="63" t="s">
        <v>528</v>
      </c>
      <c r="L50" s="64" t="s">
        <v>528</v>
      </c>
      <c r="M50" s="64" t="s">
        <v>528</v>
      </c>
      <c r="N50" s="64" t="s">
        <v>528</v>
      </c>
      <c r="O50" s="65" t="s">
        <v>528</v>
      </c>
      <c r="P50" s="48"/>
      <c r="Q50" s="48"/>
      <c r="R50" s="48"/>
      <c r="S50" s="48"/>
      <c r="T50" s="48"/>
      <c r="U50" s="48"/>
    </row>
    <row r="51" spans="1:21" ht="30.75" customHeight="1">
      <c r="A51" s="48"/>
      <c r="B51" s="1216"/>
      <c r="C51" s="1217"/>
      <c r="D51" s="66"/>
      <c r="E51" s="1220" t="s">
        <v>18</v>
      </c>
      <c r="F51" s="1220"/>
      <c r="G51" s="1220"/>
      <c r="H51" s="1220"/>
      <c r="I51" s="1220"/>
      <c r="J51" s="1221"/>
      <c r="K51" s="63" t="s">
        <v>528</v>
      </c>
      <c r="L51" s="64" t="s">
        <v>528</v>
      </c>
      <c r="M51" s="64" t="s">
        <v>528</v>
      </c>
      <c r="N51" s="64" t="s">
        <v>528</v>
      </c>
      <c r="O51" s="65" t="s">
        <v>528</v>
      </c>
      <c r="P51" s="48"/>
      <c r="Q51" s="48"/>
      <c r="R51" s="48"/>
      <c r="S51" s="48"/>
      <c r="T51" s="48"/>
      <c r="U51" s="48"/>
    </row>
    <row r="52" spans="1:21" ht="30.75" customHeight="1">
      <c r="A52" s="48"/>
      <c r="B52" s="1222" t="s">
        <v>19</v>
      </c>
      <c r="C52" s="1223"/>
      <c r="D52" s="66"/>
      <c r="E52" s="1220" t="s">
        <v>20</v>
      </c>
      <c r="F52" s="1220"/>
      <c r="G52" s="1220"/>
      <c r="H52" s="1220"/>
      <c r="I52" s="1220"/>
      <c r="J52" s="1221"/>
      <c r="K52" s="63">
        <v>952</v>
      </c>
      <c r="L52" s="64">
        <v>935</v>
      </c>
      <c r="M52" s="64">
        <v>917</v>
      </c>
      <c r="N52" s="64">
        <v>965</v>
      </c>
      <c r="O52" s="65">
        <v>1010</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494</v>
      </c>
      <c r="L53" s="69">
        <v>471</v>
      </c>
      <c r="M53" s="69">
        <v>379</v>
      </c>
      <c r="N53" s="69">
        <v>385</v>
      </c>
      <c r="O53" s="70">
        <v>385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f9ojwcziMq9ZnEfKAUab2vEYSEDwGQoHP174t/Ip7jl625TL6/k0f16ySOfwlPBMk2Y8sc4q5n77ccbtmRTjA==" saltValue="O5g0xrFuxlADAxbveT60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38" t="s">
        <v>30</v>
      </c>
      <c r="C41" s="1239"/>
      <c r="D41" s="102"/>
      <c r="E41" s="1244" t="s">
        <v>31</v>
      </c>
      <c r="F41" s="1244"/>
      <c r="G41" s="1244"/>
      <c r="H41" s="1245"/>
      <c r="I41" s="103">
        <v>8618</v>
      </c>
      <c r="J41" s="104">
        <v>8737</v>
      </c>
      <c r="K41" s="104">
        <v>9241</v>
      </c>
      <c r="L41" s="104">
        <v>9300</v>
      </c>
      <c r="M41" s="105">
        <v>9122</v>
      </c>
    </row>
    <row r="42" spans="2:13" ht="27.75" customHeight="1">
      <c r="B42" s="1240"/>
      <c r="C42" s="1241"/>
      <c r="D42" s="106"/>
      <c r="E42" s="1246" t="s">
        <v>32</v>
      </c>
      <c r="F42" s="1246"/>
      <c r="G42" s="1246"/>
      <c r="H42" s="1247"/>
      <c r="I42" s="107" t="s">
        <v>528</v>
      </c>
      <c r="J42" s="108" t="s">
        <v>528</v>
      </c>
      <c r="K42" s="108" t="s">
        <v>528</v>
      </c>
      <c r="L42" s="108" t="s">
        <v>528</v>
      </c>
      <c r="M42" s="109" t="s">
        <v>528</v>
      </c>
    </row>
    <row r="43" spans="2:13" ht="27.75" customHeight="1">
      <c r="B43" s="1240"/>
      <c r="C43" s="1241"/>
      <c r="D43" s="106"/>
      <c r="E43" s="1246" t="s">
        <v>33</v>
      </c>
      <c r="F43" s="1246"/>
      <c r="G43" s="1246"/>
      <c r="H43" s="1247"/>
      <c r="I43" s="107">
        <v>3385</v>
      </c>
      <c r="J43" s="108">
        <v>3293</v>
      </c>
      <c r="K43" s="108">
        <v>3117</v>
      </c>
      <c r="L43" s="108">
        <v>2908</v>
      </c>
      <c r="M43" s="109">
        <v>2391</v>
      </c>
    </row>
    <row r="44" spans="2:13" ht="27.75" customHeight="1">
      <c r="B44" s="1240"/>
      <c r="C44" s="1241"/>
      <c r="D44" s="106"/>
      <c r="E44" s="1246" t="s">
        <v>34</v>
      </c>
      <c r="F44" s="1246"/>
      <c r="G44" s="1246"/>
      <c r="H44" s="1247"/>
      <c r="I44" s="107">
        <v>1554</v>
      </c>
      <c r="J44" s="108">
        <v>1537</v>
      </c>
      <c r="K44" s="108">
        <v>1474</v>
      </c>
      <c r="L44" s="108">
        <v>1406</v>
      </c>
      <c r="M44" s="109">
        <v>1341</v>
      </c>
    </row>
    <row r="45" spans="2:13" ht="27.75" customHeight="1">
      <c r="B45" s="1240"/>
      <c r="C45" s="1241"/>
      <c r="D45" s="106"/>
      <c r="E45" s="1246" t="s">
        <v>35</v>
      </c>
      <c r="F45" s="1246"/>
      <c r="G45" s="1246"/>
      <c r="H45" s="1247"/>
      <c r="I45" s="107">
        <v>2007</v>
      </c>
      <c r="J45" s="108">
        <v>1985</v>
      </c>
      <c r="K45" s="108">
        <v>1975</v>
      </c>
      <c r="L45" s="108">
        <v>1909</v>
      </c>
      <c r="M45" s="109">
        <v>1889</v>
      </c>
    </row>
    <row r="46" spans="2:13" ht="27.75" customHeight="1">
      <c r="B46" s="1240"/>
      <c r="C46" s="1241"/>
      <c r="D46" s="110"/>
      <c r="E46" s="1246" t="s">
        <v>36</v>
      </c>
      <c r="F46" s="1246"/>
      <c r="G46" s="1246"/>
      <c r="H46" s="1247"/>
      <c r="I46" s="107" t="s">
        <v>528</v>
      </c>
      <c r="J46" s="108" t="s">
        <v>528</v>
      </c>
      <c r="K46" s="108" t="s">
        <v>528</v>
      </c>
      <c r="L46" s="108" t="s">
        <v>528</v>
      </c>
      <c r="M46" s="109" t="s">
        <v>528</v>
      </c>
    </row>
    <row r="47" spans="2:13" ht="27.75" customHeight="1">
      <c r="B47" s="1240"/>
      <c r="C47" s="1241"/>
      <c r="D47" s="111"/>
      <c r="E47" s="1248" t="s">
        <v>37</v>
      </c>
      <c r="F47" s="1249"/>
      <c r="G47" s="1249"/>
      <c r="H47" s="1250"/>
      <c r="I47" s="107" t="s">
        <v>528</v>
      </c>
      <c r="J47" s="108" t="s">
        <v>528</v>
      </c>
      <c r="K47" s="108" t="s">
        <v>528</v>
      </c>
      <c r="L47" s="108" t="s">
        <v>528</v>
      </c>
      <c r="M47" s="109" t="s">
        <v>528</v>
      </c>
    </row>
    <row r="48" spans="2:13" ht="27.75" customHeight="1">
      <c r="B48" s="1240"/>
      <c r="C48" s="1241"/>
      <c r="D48" s="106"/>
      <c r="E48" s="1246" t="s">
        <v>38</v>
      </c>
      <c r="F48" s="1246"/>
      <c r="G48" s="1246"/>
      <c r="H48" s="1247"/>
      <c r="I48" s="107" t="s">
        <v>528</v>
      </c>
      <c r="J48" s="108" t="s">
        <v>528</v>
      </c>
      <c r="K48" s="108" t="s">
        <v>528</v>
      </c>
      <c r="L48" s="108" t="s">
        <v>528</v>
      </c>
      <c r="M48" s="109" t="s">
        <v>528</v>
      </c>
    </row>
    <row r="49" spans="2:13" ht="27.75" customHeight="1">
      <c r="B49" s="1242"/>
      <c r="C49" s="1243"/>
      <c r="D49" s="106"/>
      <c r="E49" s="1246" t="s">
        <v>39</v>
      </c>
      <c r="F49" s="1246"/>
      <c r="G49" s="1246"/>
      <c r="H49" s="1247"/>
      <c r="I49" s="107" t="s">
        <v>528</v>
      </c>
      <c r="J49" s="108" t="s">
        <v>528</v>
      </c>
      <c r="K49" s="108" t="s">
        <v>528</v>
      </c>
      <c r="L49" s="108" t="s">
        <v>528</v>
      </c>
      <c r="M49" s="109" t="s">
        <v>528</v>
      </c>
    </row>
    <row r="50" spans="2:13" ht="27.75" customHeight="1">
      <c r="B50" s="1251" t="s">
        <v>40</v>
      </c>
      <c r="C50" s="1252"/>
      <c r="D50" s="112"/>
      <c r="E50" s="1246" t="s">
        <v>41</v>
      </c>
      <c r="F50" s="1246"/>
      <c r="G50" s="1246"/>
      <c r="H50" s="1247"/>
      <c r="I50" s="107">
        <v>3429</v>
      </c>
      <c r="J50" s="108">
        <v>3595</v>
      </c>
      <c r="K50" s="108">
        <v>3713</v>
      </c>
      <c r="L50" s="108">
        <v>3962</v>
      </c>
      <c r="M50" s="109">
        <v>3950</v>
      </c>
    </row>
    <row r="51" spans="2:13" ht="27.75" customHeight="1">
      <c r="B51" s="1240"/>
      <c r="C51" s="1241"/>
      <c r="D51" s="106"/>
      <c r="E51" s="1246" t="s">
        <v>42</v>
      </c>
      <c r="F51" s="1246"/>
      <c r="G51" s="1246"/>
      <c r="H51" s="1247"/>
      <c r="I51" s="107">
        <v>231</v>
      </c>
      <c r="J51" s="108">
        <v>205</v>
      </c>
      <c r="K51" s="108">
        <v>210</v>
      </c>
      <c r="L51" s="108">
        <v>190</v>
      </c>
      <c r="M51" s="109">
        <v>171</v>
      </c>
    </row>
    <row r="52" spans="2:13" ht="27.75" customHeight="1">
      <c r="B52" s="1242"/>
      <c r="C52" s="1243"/>
      <c r="D52" s="106"/>
      <c r="E52" s="1246" t="s">
        <v>43</v>
      </c>
      <c r="F52" s="1246"/>
      <c r="G52" s="1246"/>
      <c r="H52" s="1247"/>
      <c r="I52" s="107">
        <v>10551</v>
      </c>
      <c r="J52" s="108">
        <v>10670</v>
      </c>
      <c r="K52" s="108">
        <v>10744</v>
      </c>
      <c r="L52" s="108">
        <v>10514</v>
      </c>
      <c r="M52" s="109">
        <v>10161</v>
      </c>
    </row>
    <row r="53" spans="2:13" ht="27.75" customHeight="1" thickBot="1">
      <c r="B53" s="1253" t="s">
        <v>44</v>
      </c>
      <c r="C53" s="1254"/>
      <c r="D53" s="113"/>
      <c r="E53" s="1255" t="s">
        <v>45</v>
      </c>
      <c r="F53" s="1255"/>
      <c r="G53" s="1255"/>
      <c r="H53" s="1256"/>
      <c r="I53" s="114">
        <v>1354</v>
      </c>
      <c r="J53" s="115">
        <v>1082</v>
      </c>
      <c r="K53" s="115">
        <v>1140</v>
      </c>
      <c r="L53" s="115">
        <v>857</v>
      </c>
      <c r="M53" s="116">
        <v>461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jtLgdRB8VIotnGCKtzGZkiXZyYNVUILfnUEUDrwoXfYto6SmceQnk+P+OO+DqXoEGj9ux/yTkVaiscd7VABVQ==" saltValue="7z+Wep+iQTjxHuABOegd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265" t="s">
        <v>48</v>
      </c>
      <c r="D55" s="1265"/>
      <c r="E55" s="1266"/>
      <c r="F55" s="128">
        <v>1376</v>
      </c>
      <c r="G55" s="128">
        <v>1657</v>
      </c>
      <c r="H55" s="129">
        <v>1734</v>
      </c>
    </row>
    <row r="56" spans="2:8" ht="52.5" customHeight="1">
      <c r="B56" s="130"/>
      <c r="C56" s="1267" t="s">
        <v>49</v>
      </c>
      <c r="D56" s="1267"/>
      <c r="E56" s="1268"/>
      <c r="F56" s="131">
        <v>17</v>
      </c>
      <c r="G56" s="131">
        <v>17</v>
      </c>
      <c r="H56" s="132">
        <v>17</v>
      </c>
    </row>
    <row r="57" spans="2:8" ht="53.25" customHeight="1">
      <c r="B57" s="130"/>
      <c r="C57" s="1269" t="s">
        <v>50</v>
      </c>
      <c r="D57" s="1269"/>
      <c r="E57" s="1270"/>
      <c r="F57" s="133">
        <v>2255</v>
      </c>
      <c r="G57" s="133">
        <v>2223</v>
      </c>
      <c r="H57" s="134">
        <v>2134</v>
      </c>
    </row>
    <row r="58" spans="2:8" ht="45.75" customHeight="1">
      <c r="B58" s="135"/>
      <c r="C58" s="1257" t="s">
        <v>600</v>
      </c>
      <c r="D58" s="1258"/>
      <c r="E58" s="1259"/>
      <c r="F58" s="136">
        <v>1065</v>
      </c>
      <c r="G58" s="136">
        <v>1067</v>
      </c>
      <c r="H58" s="137">
        <v>1068</v>
      </c>
    </row>
    <row r="59" spans="2:8" ht="45.75" customHeight="1">
      <c r="B59" s="135"/>
      <c r="C59" s="1257" t="s">
        <v>601</v>
      </c>
      <c r="D59" s="1258"/>
      <c r="E59" s="1259"/>
      <c r="F59" s="136">
        <v>633</v>
      </c>
      <c r="G59" s="136">
        <v>633</v>
      </c>
      <c r="H59" s="137">
        <v>634</v>
      </c>
    </row>
    <row r="60" spans="2:8" ht="45.75" customHeight="1">
      <c r="B60" s="135"/>
      <c r="C60" s="1257" t="s">
        <v>602</v>
      </c>
      <c r="D60" s="1258"/>
      <c r="E60" s="1259"/>
      <c r="F60" s="136">
        <v>353</v>
      </c>
      <c r="G60" s="136">
        <v>319</v>
      </c>
      <c r="H60" s="137">
        <v>226</v>
      </c>
    </row>
    <row r="61" spans="2:8" ht="45.75" customHeight="1">
      <c r="B61" s="135"/>
      <c r="C61" s="1257" t="s">
        <v>603</v>
      </c>
      <c r="D61" s="1258"/>
      <c r="E61" s="1259"/>
      <c r="F61" s="136">
        <v>204</v>
      </c>
      <c r="G61" s="136">
        <v>204</v>
      </c>
      <c r="H61" s="137">
        <v>205</v>
      </c>
    </row>
    <row r="62" spans="2:8" ht="45.75" customHeight="1" thickBot="1">
      <c r="B62" s="138"/>
      <c r="C62" s="1260" t="s">
        <v>604</v>
      </c>
      <c r="D62" s="1261"/>
      <c r="E62" s="1262"/>
      <c r="F62" s="139"/>
      <c r="G62" s="139"/>
      <c r="H62" s="140">
        <v>1</v>
      </c>
    </row>
    <row r="63" spans="2:8" ht="52.5" customHeight="1" thickBot="1">
      <c r="B63" s="141"/>
      <c r="C63" s="1263" t="s">
        <v>51</v>
      </c>
      <c r="D63" s="1263"/>
      <c r="E63" s="1264"/>
      <c r="F63" s="142">
        <v>3648</v>
      </c>
      <c r="G63" s="142">
        <v>3897</v>
      </c>
      <c r="H63" s="143">
        <v>3885</v>
      </c>
    </row>
    <row r="64" spans="2:8" ht="15" customHeight="1"/>
  </sheetData>
  <sheetProtection algorithmName="SHA-512" hashValue="8nCCj7lUCFRYjiIFGvb9zpL4SUiIiiw4Slz4z+ip5rLpgmV4ivbXqEqIQb8I8PnA3A6QM339cK2KWsj9PihuQA==" saltValue="77IR5nduEluLzHZAaw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118745</v>
      </c>
      <c r="E3" s="162"/>
      <c r="F3" s="163">
        <v>69469</v>
      </c>
      <c r="G3" s="164"/>
      <c r="H3" s="165"/>
    </row>
    <row r="4" spans="1:8">
      <c r="A4" s="166"/>
      <c r="B4" s="167"/>
      <c r="C4" s="168"/>
      <c r="D4" s="169">
        <v>103692</v>
      </c>
      <c r="E4" s="170"/>
      <c r="F4" s="171">
        <v>38215</v>
      </c>
      <c r="G4" s="172"/>
      <c r="H4" s="173"/>
    </row>
    <row r="5" spans="1:8">
      <c r="A5" s="154" t="s">
        <v>561</v>
      </c>
      <c r="B5" s="159"/>
      <c r="C5" s="160"/>
      <c r="D5" s="161">
        <v>82910</v>
      </c>
      <c r="E5" s="162"/>
      <c r="F5" s="163">
        <v>67293</v>
      </c>
      <c r="G5" s="164"/>
      <c r="H5" s="165"/>
    </row>
    <row r="6" spans="1:8">
      <c r="A6" s="166"/>
      <c r="B6" s="167"/>
      <c r="C6" s="168"/>
      <c r="D6" s="169">
        <v>54481</v>
      </c>
      <c r="E6" s="170"/>
      <c r="F6" s="171">
        <v>35076</v>
      </c>
      <c r="G6" s="172"/>
      <c r="H6" s="173"/>
    </row>
    <row r="7" spans="1:8">
      <c r="A7" s="154" t="s">
        <v>562</v>
      </c>
      <c r="B7" s="159"/>
      <c r="C7" s="160"/>
      <c r="D7" s="161">
        <v>86846</v>
      </c>
      <c r="E7" s="162"/>
      <c r="F7" s="163">
        <v>67343</v>
      </c>
      <c r="G7" s="164"/>
      <c r="H7" s="165"/>
    </row>
    <row r="8" spans="1:8">
      <c r="A8" s="166"/>
      <c r="B8" s="167"/>
      <c r="C8" s="168"/>
      <c r="D8" s="169">
        <v>41335</v>
      </c>
      <c r="E8" s="170"/>
      <c r="F8" s="171">
        <v>32865</v>
      </c>
      <c r="G8" s="172"/>
      <c r="H8" s="173"/>
    </row>
    <row r="9" spans="1:8">
      <c r="A9" s="154" t="s">
        <v>563</v>
      </c>
      <c r="B9" s="159"/>
      <c r="C9" s="160"/>
      <c r="D9" s="161">
        <v>58292</v>
      </c>
      <c r="E9" s="162"/>
      <c r="F9" s="163">
        <v>73475</v>
      </c>
      <c r="G9" s="164"/>
      <c r="H9" s="165"/>
    </row>
    <row r="10" spans="1:8">
      <c r="A10" s="166"/>
      <c r="B10" s="167"/>
      <c r="C10" s="168"/>
      <c r="D10" s="169">
        <v>33821</v>
      </c>
      <c r="E10" s="170"/>
      <c r="F10" s="171">
        <v>43072</v>
      </c>
      <c r="G10" s="172"/>
      <c r="H10" s="173"/>
    </row>
    <row r="11" spans="1:8">
      <c r="A11" s="154" t="s">
        <v>564</v>
      </c>
      <c r="B11" s="159"/>
      <c r="C11" s="160"/>
      <c r="D11" s="161">
        <v>62740</v>
      </c>
      <c r="E11" s="162"/>
      <c r="F11" s="163">
        <v>87464</v>
      </c>
      <c r="G11" s="164"/>
      <c r="H11" s="165"/>
    </row>
    <row r="12" spans="1:8">
      <c r="A12" s="166"/>
      <c r="B12" s="167"/>
      <c r="C12" s="174"/>
      <c r="D12" s="169">
        <v>40284</v>
      </c>
      <c r="E12" s="170"/>
      <c r="F12" s="171">
        <v>47479</v>
      </c>
      <c r="G12" s="172"/>
      <c r="H12" s="173"/>
    </row>
    <row r="13" spans="1:8">
      <c r="A13" s="154"/>
      <c r="B13" s="159"/>
      <c r="C13" s="175"/>
      <c r="D13" s="176">
        <v>81907</v>
      </c>
      <c r="E13" s="177"/>
      <c r="F13" s="178">
        <v>73009</v>
      </c>
      <c r="G13" s="179"/>
      <c r="H13" s="165"/>
    </row>
    <row r="14" spans="1:8">
      <c r="A14" s="166"/>
      <c r="B14" s="167"/>
      <c r="C14" s="168"/>
      <c r="D14" s="169">
        <v>54723</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5.0999999999999996</v>
      </c>
      <c r="C19" s="180">
        <f>ROUND(VALUE(SUBSTITUTE(実質収支比率等に係る経年分析!G$48,"▲","-")),2)</f>
        <v>2.58</v>
      </c>
      <c r="D19" s="180">
        <f>ROUND(VALUE(SUBSTITUTE(実質収支比率等に係る経年分析!H$48,"▲","-")),2)</f>
        <v>0.89</v>
      </c>
      <c r="E19" s="180">
        <f>ROUND(VALUE(SUBSTITUTE(実質収支比率等に係る経年分析!I$48,"▲","-")),2)</f>
        <v>2.5</v>
      </c>
      <c r="F19" s="180">
        <f>ROUND(VALUE(SUBSTITUTE(実質収支比率等に係る経年分析!J$48,"▲","-")),2)</f>
        <v>3.7</v>
      </c>
    </row>
    <row r="20" spans="1:11">
      <c r="A20" s="180" t="s">
        <v>55</v>
      </c>
      <c r="B20" s="180">
        <f>ROUND(VALUE(SUBSTITUTE(実質収支比率等に係る経年分析!F$47,"▲","-")),2)</f>
        <v>45.03</v>
      </c>
      <c r="C20" s="180">
        <f>ROUND(VALUE(SUBSTITUTE(実質収支比率等に係る経年分析!G$47,"▲","-")),2)</f>
        <v>48.12</v>
      </c>
      <c r="D20" s="180">
        <f>ROUND(VALUE(SUBSTITUTE(実質収支比率等に係る経年分析!H$47,"▲","-")),2)</f>
        <v>22.83</v>
      </c>
      <c r="E20" s="180">
        <f>ROUND(VALUE(SUBSTITUTE(実質収支比率等に係る経年分析!I$47,"▲","-")),2)</f>
        <v>27.3</v>
      </c>
      <c r="F20" s="180">
        <f>ROUND(VALUE(SUBSTITUTE(実質収支比率等に係る経年分析!J$47,"▲","-")),2)</f>
        <v>28.87</v>
      </c>
    </row>
    <row r="21" spans="1:11">
      <c r="A21" s="180" t="s">
        <v>56</v>
      </c>
      <c r="B21" s="180">
        <f>IF(ISNUMBER(VALUE(SUBSTITUTE(実質収支比率等に係る経年分析!F$49,"▲","-"))),ROUND(VALUE(SUBSTITUTE(実質収支比率等に係る経年分析!F$49,"▲","-")),2),NA())</f>
        <v>2.5099999999999998</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-28.33</v>
      </c>
      <c r="E21" s="180">
        <f>IF(ISNUMBER(VALUE(SUBSTITUTE(実質収支比率等に係る経年分析!I$49,"▲","-"))),ROUND(VALUE(SUBSTITUTE(実質収支比率等に係る経年分析!I$49,"▲","-")),2),NA())</f>
        <v>6.25</v>
      </c>
      <c r="F21" s="180">
        <f>IF(ISNUMBER(VALUE(SUBSTITUTE(実質収支比率等に係る経年分析!J$49,"▲","-"))),ROUND(VALUE(SUBSTITUTE(実質収支比率等に係る経年分析!J$49,"▲","-")),2),NA())</f>
        <v>2.4500000000000002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町立在宅訪問診療所特別会計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v>
      </c>
    </row>
    <row r="36" spans="1:16">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9.2899999999999991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952</v>
      </c>
      <c r="E42" s="182"/>
      <c r="F42" s="182"/>
      <c r="G42" s="182">
        <f>'実質公債費比率（分子）の構造'!L$52</f>
        <v>935</v>
      </c>
      <c r="H42" s="182"/>
      <c r="I42" s="182"/>
      <c r="J42" s="182">
        <f>'実質公債費比率（分子）の構造'!M$52</f>
        <v>917</v>
      </c>
      <c r="K42" s="182"/>
      <c r="L42" s="182"/>
      <c r="M42" s="182">
        <f>'実質公債費比率（分子）の構造'!N$52</f>
        <v>965</v>
      </c>
      <c r="N42" s="182"/>
      <c r="O42" s="182"/>
      <c r="P42" s="182">
        <f>'実質公債費比率（分子）の構造'!O$52</f>
        <v>1010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154</v>
      </c>
      <c r="C45" s="182"/>
      <c r="D45" s="182"/>
      <c r="E45" s="182">
        <f>'実質公債費比率（分子）の構造'!L$49</f>
        <v>127</v>
      </c>
      <c r="F45" s="182"/>
      <c r="G45" s="182"/>
      <c r="H45" s="182">
        <f>'実質公債費比率（分子）の構造'!M$49</f>
        <v>93</v>
      </c>
      <c r="I45" s="182"/>
      <c r="J45" s="182"/>
      <c r="K45" s="182">
        <f>'実質公債費比率（分子）の構造'!N$49</f>
        <v>94</v>
      </c>
      <c r="L45" s="182"/>
      <c r="M45" s="182"/>
      <c r="N45" s="182">
        <f>'実質公債費比率（分子）の構造'!O$49</f>
        <v>90</v>
      </c>
      <c r="O45" s="182"/>
      <c r="P45" s="182"/>
    </row>
    <row r="46" spans="1:16">
      <c r="A46" s="182" t="s">
        <v>67</v>
      </c>
      <c r="B46" s="182">
        <f>'実質公債費比率（分子）の構造'!K$48</f>
        <v>496</v>
      </c>
      <c r="C46" s="182"/>
      <c r="D46" s="182"/>
      <c r="E46" s="182">
        <f>'実質公債費比率（分子）の構造'!L$48</f>
        <v>603</v>
      </c>
      <c r="F46" s="182"/>
      <c r="G46" s="182"/>
      <c r="H46" s="182">
        <f>'実質公債費比率（分子）の構造'!M$48</f>
        <v>569</v>
      </c>
      <c r="I46" s="182"/>
      <c r="J46" s="182"/>
      <c r="K46" s="182">
        <f>'実質公債費比率（分子）の構造'!N$48</f>
        <v>540</v>
      </c>
      <c r="L46" s="182"/>
      <c r="M46" s="182"/>
      <c r="N46" s="182">
        <f>'実質公債費比率（分子）の構造'!O$48</f>
        <v>505</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796</v>
      </c>
      <c r="C49" s="182"/>
      <c r="D49" s="182"/>
      <c r="E49" s="182">
        <f>'実質公債費比率（分子）の構造'!L$45</f>
        <v>676</v>
      </c>
      <c r="F49" s="182"/>
      <c r="G49" s="182"/>
      <c r="H49" s="182">
        <f>'実質公債費比率（分子）の構造'!M$45</f>
        <v>634</v>
      </c>
      <c r="I49" s="182"/>
      <c r="J49" s="182"/>
      <c r="K49" s="182">
        <f>'実質公債費比率（分子）の構造'!N$45</f>
        <v>716</v>
      </c>
      <c r="L49" s="182"/>
      <c r="M49" s="182"/>
      <c r="N49" s="182">
        <f>'実質公債費比率（分子）の構造'!O$45</f>
        <v>800</v>
      </c>
      <c r="O49" s="182"/>
      <c r="P49" s="182"/>
    </row>
    <row r="50" spans="1:16">
      <c r="A50" s="182" t="s">
        <v>70</v>
      </c>
      <c r="B50" s="182" t="e">
        <f>NA()</f>
        <v>#N/A</v>
      </c>
      <c r="C50" s="182">
        <f>IF(ISNUMBER('実質公債費比率（分子）の構造'!K$53),'実質公債費比率（分子）の構造'!K$53,NA())</f>
        <v>494</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379</v>
      </c>
      <c r="J50" s="182" t="e">
        <f>NA()</f>
        <v>#N/A</v>
      </c>
      <c r="K50" s="182" t="e">
        <f>NA()</f>
        <v>#N/A</v>
      </c>
      <c r="L50" s="182">
        <f>IF(ISNUMBER('実質公債費比率（分子）の構造'!N$53),'実質公債費比率（分子）の構造'!N$53,NA())</f>
        <v>385</v>
      </c>
      <c r="M50" s="182" t="e">
        <f>NA()</f>
        <v>#N/A</v>
      </c>
      <c r="N50" s="182" t="e">
        <f>NA()</f>
        <v>#N/A</v>
      </c>
      <c r="O50" s="182">
        <f>IF(ISNUMBER('実質公債費比率（分子）の構造'!O$53),'実質公債費比率（分子）の構造'!O$53,NA())</f>
        <v>385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10551</v>
      </c>
      <c r="E56" s="181"/>
      <c r="F56" s="181"/>
      <c r="G56" s="181">
        <f>'将来負担比率（分子）の構造'!J$52</f>
        <v>10670</v>
      </c>
      <c r="H56" s="181"/>
      <c r="I56" s="181"/>
      <c r="J56" s="181">
        <f>'将来負担比率（分子）の構造'!K$52</f>
        <v>10744</v>
      </c>
      <c r="K56" s="181"/>
      <c r="L56" s="181"/>
      <c r="M56" s="181">
        <f>'将来負担比率（分子）の構造'!L$52</f>
        <v>10514</v>
      </c>
      <c r="N56" s="181"/>
      <c r="O56" s="181"/>
      <c r="P56" s="181">
        <f>'将来負担比率（分子）の構造'!M$52</f>
        <v>10161</v>
      </c>
    </row>
    <row r="57" spans="1:16">
      <c r="A57" s="181" t="s">
        <v>42</v>
      </c>
      <c r="B57" s="181"/>
      <c r="C57" s="181"/>
      <c r="D57" s="181">
        <f>'将来負担比率（分子）の構造'!I$51</f>
        <v>231</v>
      </c>
      <c r="E57" s="181"/>
      <c r="F57" s="181"/>
      <c r="G57" s="181">
        <f>'将来負担比率（分子）の構造'!J$51</f>
        <v>205</v>
      </c>
      <c r="H57" s="181"/>
      <c r="I57" s="181"/>
      <c r="J57" s="181">
        <f>'将来負担比率（分子）の構造'!K$51</f>
        <v>210</v>
      </c>
      <c r="K57" s="181"/>
      <c r="L57" s="181"/>
      <c r="M57" s="181">
        <f>'将来負担比率（分子）の構造'!L$51</f>
        <v>190</v>
      </c>
      <c r="N57" s="181"/>
      <c r="O57" s="181"/>
      <c r="P57" s="181">
        <f>'将来負担比率（分子）の構造'!M$51</f>
        <v>171</v>
      </c>
    </row>
    <row r="58" spans="1:16">
      <c r="A58" s="181" t="s">
        <v>41</v>
      </c>
      <c r="B58" s="181"/>
      <c r="C58" s="181"/>
      <c r="D58" s="181">
        <f>'将来負担比率（分子）の構造'!I$50</f>
        <v>3429</v>
      </c>
      <c r="E58" s="181"/>
      <c r="F58" s="181"/>
      <c r="G58" s="181">
        <f>'将来負担比率（分子）の構造'!J$50</f>
        <v>3595</v>
      </c>
      <c r="H58" s="181"/>
      <c r="I58" s="181"/>
      <c r="J58" s="181">
        <f>'将来負担比率（分子）の構造'!K$50</f>
        <v>3713</v>
      </c>
      <c r="K58" s="181"/>
      <c r="L58" s="181"/>
      <c r="M58" s="181">
        <f>'将来負担比率（分子）の構造'!L$50</f>
        <v>3962</v>
      </c>
      <c r="N58" s="181"/>
      <c r="O58" s="181"/>
      <c r="P58" s="181">
        <f>'将来負担比率（分子）の構造'!M$50</f>
        <v>3950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2007</v>
      </c>
      <c r="C62" s="181"/>
      <c r="D62" s="181"/>
      <c r="E62" s="181">
        <f>'将来負担比率（分子）の構造'!J$45</f>
        <v>1985</v>
      </c>
      <c r="F62" s="181"/>
      <c r="G62" s="181"/>
      <c r="H62" s="181">
        <f>'将来負担比率（分子）の構造'!K$45</f>
        <v>1975</v>
      </c>
      <c r="I62" s="181"/>
      <c r="J62" s="181"/>
      <c r="K62" s="181">
        <f>'将来負担比率（分子）の構造'!L$45</f>
        <v>1909</v>
      </c>
      <c r="L62" s="181"/>
      <c r="M62" s="181"/>
      <c r="N62" s="181">
        <f>'将来負担比率（分子）の構造'!M$45</f>
        <v>1889</v>
      </c>
      <c r="O62" s="181"/>
      <c r="P62" s="181"/>
    </row>
    <row r="63" spans="1:16">
      <c r="A63" s="181" t="s">
        <v>34</v>
      </c>
      <c r="B63" s="181">
        <f>'将来負担比率（分子）の構造'!I$44</f>
        <v>1554</v>
      </c>
      <c r="C63" s="181"/>
      <c r="D63" s="181"/>
      <c r="E63" s="181">
        <f>'将来負担比率（分子）の構造'!J$44</f>
        <v>1537</v>
      </c>
      <c r="F63" s="181"/>
      <c r="G63" s="181"/>
      <c r="H63" s="181">
        <f>'将来負担比率（分子）の構造'!K$44</f>
        <v>1474</v>
      </c>
      <c r="I63" s="181"/>
      <c r="J63" s="181"/>
      <c r="K63" s="181">
        <f>'将来負担比率（分子）の構造'!L$44</f>
        <v>1406</v>
      </c>
      <c r="L63" s="181"/>
      <c r="M63" s="181"/>
      <c r="N63" s="181">
        <f>'将来負担比率（分子）の構造'!M$44</f>
        <v>1341</v>
      </c>
      <c r="O63" s="181"/>
      <c r="P63" s="181"/>
    </row>
    <row r="64" spans="1:16">
      <c r="A64" s="181" t="s">
        <v>33</v>
      </c>
      <c r="B64" s="181">
        <f>'将来負担比率（分子）の構造'!I$43</f>
        <v>3385</v>
      </c>
      <c r="C64" s="181"/>
      <c r="D64" s="181"/>
      <c r="E64" s="181">
        <f>'将来負担比率（分子）の構造'!J$43</f>
        <v>3293</v>
      </c>
      <c r="F64" s="181"/>
      <c r="G64" s="181"/>
      <c r="H64" s="181">
        <f>'将来負担比率（分子）の構造'!K$43</f>
        <v>3117</v>
      </c>
      <c r="I64" s="181"/>
      <c r="J64" s="181"/>
      <c r="K64" s="181">
        <f>'将来負担比率（分子）の構造'!L$43</f>
        <v>2908</v>
      </c>
      <c r="L64" s="181"/>
      <c r="M64" s="181"/>
      <c r="N64" s="181">
        <f>'将来負担比率（分子）の構造'!M$43</f>
        <v>2391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8618</v>
      </c>
      <c r="C66" s="181"/>
      <c r="D66" s="181"/>
      <c r="E66" s="181">
        <f>'将来負担比率（分子）の構造'!J$41</f>
        <v>8737</v>
      </c>
      <c r="F66" s="181"/>
      <c r="G66" s="181"/>
      <c r="H66" s="181">
        <f>'将来負担比率（分子）の構造'!K$41</f>
        <v>9241</v>
      </c>
      <c r="I66" s="181"/>
      <c r="J66" s="181"/>
      <c r="K66" s="181">
        <f>'将来負担比率（分子）の構造'!L$41</f>
        <v>9300</v>
      </c>
      <c r="L66" s="181"/>
      <c r="M66" s="181"/>
      <c r="N66" s="181">
        <f>'将来負担比率（分子）の構造'!M$41</f>
        <v>9122</v>
      </c>
      <c r="O66" s="181"/>
      <c r="P66" s="181"/>
    </row>
    <row r="67" spans="1:16">
      <c r="A67" s="181" t="s">
        <v>74</v>
      </c>
      <c r="B67" s="181" t="e">
        <f>NA()</f>
        <v>#N/A</v>
      </c>
      <c r="C67" s="181">
        <f>IF(ISNUMBER('将来負担比率（分子）の構造'!I$53), IF('将来負担比率（分子）の構造'!I$53 &lt; 0, 0, '将来負担比率（分子）の構造'!I$53), NA())</f>
        <v>1354</v>
      </c>
      <c r="D67" s="181" t="e">
        <f>NA()</f>
        <v>#N/A</v>
      </c>
      <c r="E67" s="181" t="e">
        <f>NA()</f>
        <v>#N/A</v>
      </c>
      <c r="F67" s="181">
        <f>IF(ISNUMBER('将来負担比率（分子）の構造'!J$53), IF('将来負担比率（分子）の構造'!J$53 &lt; 0, 0, '将来負担比率（分子）の構造'!J$53), NA())</f>
        <v>1082</v>
      </c>
      <c r="G67" s="181" t="e">
        <f>NA()</f>
        <v>#N/A</v>
      </c>
      <c r="H67" s="181" t="e">
        <f>NA()</f>
        <v>#N/A</v>
      </c>
      <c r="I67" s="181">
        <f>IF(ISNUMBER('将来負担比率（分子）の構造'!K$53), IF('将来負担比率（分子）の構造'!K$53 &lt; 0, 0, '将来負担比率（分子）の構造'!K$53), NA())</f>
        <v>1140</v>
      </c>
      <c r="J67" s="181" t="e">
        <f>NA()</f>
        <v>#N/A</v>
      </c>
      <c r="K67" s="181" t="e">
        <f>NA()</f>
        <v>#N/A</v>
      </c>
      <c r="L67" s="181">
        <f>IF(ISNUMBER('将来負担比率（分子）の構造'!L$53), IF('将来負担比率（分子）の構造'!L$53 &lt; 0, 0, '将来負担比率（分子）の構造'!L$53), NA())</f>
        <v>857</v>
      </c>
      <c r="M67" s="181" t="e">
        <f>NA()</f>
        <v>#N/A</v>
      </c>
      <c r="N67" s="181" t="e">
        <f>NA()</f>
        <v>#N/A</v>
      </c>
      <c r="O67" s="181">
        <f>IF(ISNUMBER('将来負担比率（分子）の構造'!M$53), IF('将来負担比率（分子）の構造'!M$53 &lt; 0, 0, '将来負担比率（分子）の構造'!M$53), NA())</f>
        <v>461</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1376</v>
      </c>
      <c r="C72" s="185">
        <f>基金残高に係る経年分析!G55</f>
        <v>1657</v>
      </c>
      <c r="D72" s="185">
        <f>基金残高に係る経年分析!H55</f>
        <v>1734</v>
      </c>
    </row>
    <row r="73" spans="1:16">
      <c r="A73" s="184" t="s">
        <v>77</v>
      </c>
      <c r="B73" s="185">
        <f>基金残高に係る経年分析!F56</f>
        <v>17</v>
      </c>
      <c r="C73" s="185">
        <f>基金残高に係る経年分析!G56</f>
        <v>17</v>
      </c>
      <c r="D73" s="185">
        <f>基金残高に係る経年分析!H56</f>
        <v>17</v>
      </c>
    </row>
    <row r="74" spans="1:16">
      <c r="A74" s="184" t="s">
        <v>78</v>
      </c>
      <c r="B74" s="185">
        <f>基金残高に係る経年分析!F57</f>
        <v>2255</v>
      </c>
      <c r="C74" s="185">
        <f>基金残高に係る経年分析!G57</f>
        <v>2223</v>
      </c>
      <c r="D74" s="185">
        <f>基金残高に係る経年分析!H57</f>
        <v>2134</v>
      </c>
    </row>
  </sheetData>
  <sheetProtection algorithmName="SHA-512" hashValue="iHqOGKIa0075dsYzzTj7Hb4bf3z8cpsubl/SnhLWUvygEofR3olqX1exQNzwTPAPWwIzMpOeaMZeahbBM5bazA==" saltValue="3RB3hpzpSisMdk2qW1S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2064263</v>
      </c>
      <c r="S5" s="635"/>
      <c r="T5" s="635"/>
      <c r="U5" s="635"/>
      <c r="V5" s="635"/>
      <c r="W5" s="635"/>
      <c r="X5" s="635"/>
      <c r="Y5" s="636"/>
      <c r="Z5" s="637">
        <v>23.2</v>
      </c>
      <c r="AA5" s="637"/>
      <c r="AB5" s="637"/>
      <c r="AC5" s="637"/>
      <c r="AD5" s="638">
        <v>2064263</v>
      </c>
      <c r="AE5" s="638"/>
      <c r="AF5" s="638"/>
      <c r="AG5" s="638"/>
      <c r="AH5" s="638"/>
      <c r="AI5" s="638"/>
      <c r="AJ5" s="638"/>
      <c r="AK5" s="638"/>
      <c r="AL5" s="639">
        <v>35</v>
      </c>
      <c r="AM5" s="640"/>
      <c r="AN5" s="640"/>
      <c r="AO5" s="641"/>
      <c r="AP5" s="631" t="s">
        <v>230</v>
      </c>
      <c r="AQ5" s="632"/>
      <c r="AR5" s="632"/>
      <c r="AS5" s="632"/>
      <c r="AT5" s="632"/>
      <c r="AU5" s="632"/>
      <c r="AV5" s="632"/>
      <c r="AW5" s="632"/>
      <c r="AX5" s="632"/>
      <c r="AY5" s="632"/>
      <c r="AZ5" s="632"/>
      <c r="BA5" s="632"/>
      <c r="BB5" s="632"/>
      <c r="BC5" s="632"/>
      <c r="BD5" s="632"/>
      <c r="BE5" s="632"/>
      <c r="BF5" s="633"/>
      <c r="BG5" s="645">
        <v>2057347</v>
      </c>
      <c r="BH5" s="646"/>
      <c r="BI5" s="646"/>
      <c r="BJ5" s="646"/>
      <c r="BK5" s="646"/>
      <c r="BL5" s="646"/>
      <c r="BM5" s="646"/>
      <c r="BN5" s="647"/>
      <c r="BO5" s="648">
        <v>99.7</v>
      </c>
      <c r="BP5" s="648"/>
      <c r="BQ5" s="648"/>
      <c r="BR5" s="648"/>
      <c r="BS5" s="649">
        <v>16668</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c r="B6" s="642" t="s">
        <v>234</v>
      </c>
      <c r="C6" s="643"/>
      <c r="D6" s="643"/>
      <c r="E6" s="643"/>
      <c r="F6" s="643"/>
      <c r="G6" s="643"/>
      <c r="H6" s="643"/>
      <c r="I6" s="643"/>
      <c r="J6" s="643"/>
      <c r="K6" s="643"/>
      <c r="L6" s="643"/>
      <c r="M6" s="643"/>
      <c r="N6" s="643"/>
      <c r="O6" s="643"/>
      <c r="P6" s="643"/>
      <c r="Q6" s="644"/>
      <c r="R6" s="645">
        <v>77261</v>
      </c>
      <c r="S6" s="646"/>
      <c r="T6" s="646"/>
      <c r="U6" s="646"/>
      <c r="V6" s="646"/>
      <c r="W6" s="646"/>
      <c r="X6" s="646"/>
      <c r="Y6" s="647"/>
      <c r="Z6" s="648">
        <v>0.9</v>
      </c>
      <c r="AA6" s="648"/>
      <c r="AB6" s="648"/>
      <c r="AC6" s="648"/>
      <c r="AD6" s="649">
        <v>77261</v>
      </c>
      <c r="AE6" s="649"/>
      <c r="AF6" s="649"/>
      <c r="AG6" s="649"/>
      <c r="AH6" s="649"/>
      <c r="AI6" s="649"/>
      <c r="AJ6" s="649"/>
      <c r="AK6" s="649"/>
      <c r="AL6" s="650">
        <v>1.3</v>
      </c>
      <c r="AM6" s="651"/>
      <c r="AN6" s="651"/>
      <c r="AO6" s="652"/>
      <c r="AP6" s="642" t="s">
        <v>235</v>
      </c>
      <c r="AQ6" s="643"/>
      <c r="AR6" s="643"/>
      <c r="AS6" s="643"/>
      <c r="AT6" s="643"/>
      <c r="AU6" s="643"/>
      <c r="AV6" s="643"/>
      <c r="AW6" s="643"/>
      <c r="AX6" s="643"/>
      <c r="AY6" s="643"/>
      <c r="AZ6" s="643"/>
      <c r="BA6" s="643"/>
      <c r="BB6" s="643"/>
      <c r="BC6" s="643"/>
      <c r="BD6" s="643"/>
      <c r="BE6" s="643"/>
      <c r="BF6" s="644"/>
      <c r="BG6" s="645">
        <v>2057347</v>
      </c>
      <c r="BH6" s="646"/>
      <c r="BI6" s="646"/>
      <c r="BJ6" s="646"/>
      <c r="BK6" s="646"/>
      <c r="BL6" s="646"/>
      <c r="BM6" s="646"/>
      <c r="BN6" s="647"/>
      <c r="BO6" s="648">
        <v>99.7</v>
      </c>
      <c r="BP6" s="648"/>
      <c r="BQ6" s="648"/>
      <c r="BR6" s="648"/>
      <c r="BS6" s="649">
        <v>16668</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97644</v>
      </c>
      <c r="CS6" s="646"/>
      <c r="CT6" s="646"/>
      <c r="CU6" s="646"/>
      <c r="CV6" s="646"/>
      <c r="CW6" s="646"/>
      <c r="CX6" s="646"/>
      <c r="CY6" s="647"/>
      <c r="CZ6" s="639">
        <v>1.1000000000000001</v>
      </c>
      <c r="DA6" s="640"/>
      <c r="DB6" s="640"/>
      <c r="DC6" s="659"/>
      <c r="DD6" s="654" t="s">
        <v>129</v>
      </c>
      <c r="DE6" s="646"/>
      <c r="DF6" s="646"/>
      <c r="DG6" s="646"/>
      <c r="DH6" s="646"/>
      <c r="DI6" s="646"/>
      <c r="DJ6" s="646"/>
      <c r="DK6" s="646"/>
      <c r="DL6" s="646"/>
      <c r="DM6" s="646"/>
      <c r="DN6" s="646"/>
      <c r="DO6" s="646"/>
      <c r="DP6" s="647"/>
      <c r="DQ6" s="654">
        <v>97501</v>
      </c>
      <c r="DR6" s="646"/>
      <c r="DS6" s="646"/>
      <c r="DT6" s="646"/>
      <c r="DU6" s="646"/>
      <c r="DV6" s="646"/>
      <c r="DW6" s="646"/>
      <c r="DX6" s="646"/>
      <c r="DY6" s="646"/>
      <c r="DZ6" s="646"/>
      <c r="EA6" s="646"/>
      <c r="EB6" s="646"/>
      <c r="EC6" s="655"/>
    </row>
    <row r="7" spans="2:143" ht="11.25" customHeight="1">
      <c r="B7" s="642" t="s">
        <v>237</v>
      </c>
      <c r="C7" s="643"/>
      <c r="D7" s="643"/>
      <c r="E7" s="643"/>
      <c r="F7" s="643"/>
      <c r="G7" s="643"/>
      <c r="H7" s="643"/>
      <c r="I7" s="643"/>
      <c r="J7" s="643"/>
      <c r="K7" s="643"/>
      <c r="L7" s="643"/>
      <c r="M7" s="643"/>
      <c r="N7" s="643"/>
      <c r="O7" s="643"/>
      <c r="P7" s="643"/>
      <c r="Q7" s="644"/>
      <c r="R7" s="645">
        <v>2241</v>
      </c>
      <c r="S7" s="646"/>
      <c r="T7" s="646"/>
      <c r="U7" s="646"/>
      <c r="V7" s="646"/>
      <c r="W7" s="646"/>
      <c r="X7" s="646"/>
      <c r="Y7" s="647"/>
      <c r="Z7" s="648">
        <v>0</v>
      </c>
      <c r="AA7" s="648"/>
      <c r="AB7" s="648"/>
      <c r="AC7" s="648"/>
      <c r="AD7" s="649">
        <v>2241</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1031725</v>
      </c>
      <c r="BH7" s="646"/>
      <c r="BI7" s="646"/>
      <c r="BJ7" s="646"/>
      <c r="BK7" s="646"/>
      <c r="BL7" s="646"/>
      <c r="BM7" s="646"/>
      <c r="BN7" s="647"/>
      <c r="BO7" s="648">
        <v>50</v>
      </c>
      <c r="BP7" s="648"/>
      <c r="BQ7" s="648"/>
      <c r="BR7" s="648"/>
      <c r="BS7" s="649">
        <v>16668</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1217007</v>
      </c>
      <c r="CS7" s="646"/>
      <c r="CT7" s="646"/>
      <c r="CU7" s="646"/>
      <c r="CV7" s="646"/>
      <c r="CW7" s="646"/>
      <c r="CX7" s="646"/>
      <c r="CY7" s="647"/>
      <c r="CZ7" s="648">
        <v>14.1</v>
      </c>
      <c r="DA7" s="648"/>
      <c r="DB7" s="648"/>
      <c r="DC7" s="648"/>
      <c r="DD7" s="654">
        <v>133957</v>
      </c>
      <c r="DE7" s="646"/>
      <c r="DF7" s="646"/>
      <c r="DG7" s="646"/>
      <c r="DH7" s="646"/>
      <c r="DI7" s="646"/>
      <c r="DJ7" s="646"/>
      <c r="DK7" s="646"/>
      <c r="DL7" s="646"/>
      <c r="DM7" s="646"/>
      <c r="DN7" s="646"/>
      <c r="DO7" s="646"/>
      <c r="DP7" s="647"/>
      <c r="DQ7" s="654">
        <v>965863</v>
      </c>
      <c r="DR7" s="646"/>
      <c r="DS7" s="646"/>
      <c r="DT7" s="646"/>
      <c r="DU7" s="646"/>
      <c r="DV7" s="646"/>
      <c r="DW7" s="646"/>
      <c r="DX7" s="646"/>
      <c r="DY7" s="646"/>
      <c r="DZ7" s="646"/>
      <c r="EA7" s="646"/>
      <c r="EB7" s="646"/>
      <c r="EC7" s="655"/>
    </row>
    <row r="8" spans="2:143" ht="11.25" customHeight="1">
      <c r="B8" s="642" t="s">
        <v>240</v>
      </c>
      <c r="C8" s="643"/>
      <c r="D8" s="643"/>
      <c r="E8" s="643"/>
      <c r="F8" s="643"/>
      <c r="G8" s="643"/>
      <c r="H8" s="643"/>
      <c r="I8" s="643"/>
      <c r="J8" s="643"/>
      <c r="K8" s="643"/>
      <c r="L8" s="643"/>
      <c r="M8" s="643"/>
      <c r="N8" s="643"/>
      <c r="O8" s="643"/>
      <c r="P8" s="643"/>
      <c r="Q8" s="644"/>
      <c r="R8" s="645">
        <v>12251</v>
      </c>
      <c r="S8" s="646"/>
      <c r="T8" s="646"/>
      <c r="U8" s="646"/>
      <c r="V8" s="646"/>
      <c r="W8" s="646"/>
      <c r="X8" s="646"/>
      <c r="Y8" s="647"/>
      <c r="Z8" s="648">
        <v>0.1</v>
      </c>
      <c r="AA8" s="648"/>
      <c r="AB8" s="648"/>
      <c r="AC8" s="648"/>
      <c r="AD8" s="649">
        <v>12251</v>
      </c>
      <c r="AE8" s="649"/>
      <c r="AF8" s="649"/>
      <c r="AG8" s="649"/>
      <c r="AH8" s="649"/>
      <c r="AI8" s="649"/>
      <c r="AJ8" s="649"/>
      <c r="AK8" s="649"/>
      <c r="AL8" s="650">
        <v>0.2</v>
      </c>
      <c r="AM8" s="651"/>
      <c r="AN8" s="651"/>
      <c r="AO8" s="652"/>
      <c r="AP8" s="642" t="s">
        <v>241</v>
      </c>
      <c r="AQ8" s="643"/>
      <c r="AR8" s="643"/>
      <c r="AS8" s="643"/>
      <c r="AT8" s="643"/>
      <c r="AU8" s="643"/>
      <c r="AV8" s="643"/>
      <c r="AW8" s="643"/>
      <c r="AX8" s="643"/>
      <c r="AY8" s="643"/>
      <c r="AZ8" s="643"/>
      <c r="BA8" s="643"/>
      <c r="BB8" s="643"/>
      <c r="BC8" s="643"/>
      <c r="BD8" s="643"/>
      <c r="BE8" s="643"/>
      <c r="BF8" s="644"/>
      <c r="BG8" s="645">
        <v>35474</v>
      </c>
      <c r="BH8" s="646"/>
      <c r="BI8" s="646"/>
      <c r="BJ8" s="646"/>
      <c r="BK8" s="646"/>
      <c r="BL8" s="646"/>
      <c r="BM8" s="646"/>
      <c r="BN8" s="647"/>
      <c r="BO8" s="648">
        <v>1.7</v>
      </c>
      <c r="BP8" s="648"/>
      <c r="BQ8" s="648"/>
      <c r="BR8" s="648"/>
      <c r="BS8" s="654" t="s">
        <v>242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2682531</v>
      </c>
      <c r="CS8" s="646"/>
      <c r="CT8" s="646"/>
      <c r="CU8" s="646"/>
      <c r="CV8" s="646"/>
      <c r="CW8" s="646"/>
      <c r="CX8" s="646"/>
      <c r="CY8" s="647"/>
      <c r="CZ8" s="648">
        <v>31.1</v>
      </c>
      <c r="DA8" s="648"/>
      <c r="DB8" s="648"/>
      <c r="DC8" s="648"/>
      <c r="DD8" s="654">
        <v>181201</v>
      </c>
      <c r="DE8" s="646"/>
      <c r="DF8" s="646"/>
      <c r="DG8" s="646"/>
      <c r="DH8" s="646"/>
      <c r="DI8" s="646"/>
      <c r="DJ8" s="646"/>
      <c r="DK8" s="646"/>
      <c r="DL8" s="646"/>
      <c r="DM8" s="646"/>
      <c r="DN8" s="646"/>
      <c r="DO8" s="646"/>
      <c r="DP8" s="647"/>
      <c r="DQ8" s="654">
        <v>1615131</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6817</v>
      </c>
      <c r="S9" s="646"/>
      <c r="T9" s="646"/>
      <c r="U9" s="646"/>
      <c r="V9" s="646"/>
      <c r="W9" s="646"/>
      <c r="X9" s="646"/>
      <c r="Y9" s="647"/>
      <c r="Z9" s="648">
        <v>0.1</v>
      </c>
      <c r="AA9" s="648"/>
      <c r="AB9" s="648"/>
      <c r="AC9" s="648"/>
      <c r="AD9" s="649">
        <v>6817</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896239</v>
      </c>
      <c r="BH9" s="646"/>
      <c r="BI9" s="646"/>
      <c r="BJ9" s="646"/>
      <c r="BK9" s="646"/>
      <c r="BL9" s="646"/>
      <c r="BM9" s="646"/>
      <c r="BN9" s="647"/>
      <c r="BO9" s="648">
        <v>43.4</v>
      </c>
      <c r="BP9" s="648"/>
      <c r="BQ9" s="648"/>
      <c r="BR9" s="648"/>
      <c r="BS9" s="654" t="s">
        <v>129</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505348</v>
      </c>
      <c r="CS9" s="646"/>
      <c r="CT9" s="646"/>
      <c r="CU9" s="646"/>
      <c r="CV9" s="646"/>
      <c r="CW9" s="646"/>
      <c r="CX9" s="646"/>
      <c r="CY9" s="647"/>
      <c r="CZ9" s="648">
        <v>5.9</v>
      </c>
      <c r="DA9" s="648"/>
      <c r="DB9" s="648"/>
      <c r="DC9" s="648"/>
      <c r="DD9" s="654">
        <v>3147</v>
      </c>
      <c r="DE9" s="646"/>
      <c r="DF9" s="646"/>
      <c r="DG9" s="646"/>
      <c r="DH9" s="646"/>
      <c r="DI9" s="646"/>
      <c r="DJ9" s="646"/>
      <c r="DK9" s="646"/>
      <c r="DL9" s="646"/>
      <c r="DM9" s="646"/>
      <c r="DN9" s="646"/>
      <c r="DO9" s="646"/>
      <c r="DP9" s="647"/>
      <c r="DQ9" s="654">
        <v>465873</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242</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242</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42651</v>
      </c>
      <c r="BH10" s="646"/>
      <c r="BI10" s="646"/>
      <c r="BJ10" s="646"/>
      <c r="BK10" s="646"/>
      <c r="BL10" s="646"/>
      <c r="BM10" s="646"/>
      <c r="BN10" s="647"/>
      <c r="BO10" s="648">
        <v>2.1</v>
      </c>
      <c r="BP10" s="648"/>
      <c r="BQ10" s="648"/>
      <c r="BR10" s="648"/>
      <c r="BS10" s="654">
        <v>7108</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38183</v>
      </c>
      <c r="CS10" s="646"/>
      <c r="CT10" s="646"/>
      <c r="CU10" s="646"/>
      <c r="CV10" s="646"/>
      <c r="CW10" s="646"/>
      <c r="CX10" s="646"/>
      <c r="CY10" s="647"/>
      <c r="CZ10" s="648">
        <v>0.4</v>
      </c>
      <c r="DA10" s="648"/>
      <c r="DB10" s="648"/>
      <c r="DC10" s="648"/>
      <c r="DD10" s="654" t="s">
        <v>242</v>
      </c>
      <c r="DE10" s="646"/>
      <c r="DF10" s="646"/>
      <c r="DG10" s="646"/>
      <c r="DH10" s="646"/>
      <c r="DI10" s="646"/>
      <c r="DJ10" s="646"/>
      <c r="DK10" s="646"/>
      <c r="DL10" s="646"/>
      <c r="DM10" s="646"/>
      <c r="DN10" s="646"/>
      <c r="DO10" s="646"/>
      <c r="DP10" s="647"/>
      <c r="DQ10" s="654">
        <v>14183</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343570</v>
      </c>
      <c r="S11" s="646"/>
      <c r="T11" s="646"/>
      <c r="U11" s="646"/>
      <c r="V11" s="646"/>
      <c r="W11" s="646"/>
      <c r="X11" s="646"/>
      <c r="Y11" s="647"/>
      <c r="Z11" s="650">
        <v>3.9</v>
      </c>
      <c r="AA11" s="651"/>
      <c r="AB11" s="651"/>
      <c r="AC11" s="663"/>
      <c r="AD11" s="654">
        <v>343570</v>
      </c>
      <c r="AE11" s="646"/>
      <c r="AF11" s="646"/>
      <c r="AG11" s="646"/>
      <c r="AH11" s="646"/>
      <c r="AI11" s="646"/>
      <c r="AJ11" s="646"/>
      <c r="AK11" s="647"/>
      <c r="AL11" s="650">
        <v>5.8</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57361</v>
      </c>
      <c r="BH11" s="646"/>
      <c r="BI11" s="646"/>
      <c r="BJ11" s="646"/>
      <c r="BK11" s="646"/>
      <c r="BL11" s="646"/>
      <c r="BM11" s="646"/>
      <c r="BN11" s="647"/>
      <c r="BO11" s="648">
        <v>2.8</v>
      </c>
      <c r="BP11" s="648"/>
      <c r="BQ11" s="648"/>
      <c r="BR11" s="648"/>
      <c r="BS11" s="654">
        <v>9560</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542460</v>
      </c>
      <c r="CS11" s="646"/>
      <c r="CT11" s="646"/>
      <c r="CU11" s="646"/>
      <c r="CV11" s="646"/>
      <c r="CW11" s="646"/>
      <c r="CX11" s="646"/>
      <c r="CY11" s="647"/>
      <c r="CZ11" s="648">
        <v>6.3</v>
      </c>
      <c r="DA11" s="648"/>
      <c r="DB11" s="648"/>
      <c r="DC11" s="648"/>
      <c r="DD11" s="654">
        <v>121798</v>
      </c>
      <c r="DE11" s="646"/>
      <c r="DF11" s="646"/>
      <c r="DG11" s="646"/>
      <c r="DH11" s="646"/>
      <c r="DI11" s="646"/>
      <c r="DJ11" s="646"/>
      <c r="DK11" s="646"/>
      <c r="DL11" s="646"/>
      <c r="DM11" s="646"/>
      <c r="DN11" s="646"/>
      <c r="DO11" s="646"/>
      <c r="DP11" s="647"/>
      <c r="DQ11" s="654">
        <v>381013</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242</v>
      </c>
      <c r="AA12" s="648"/>
      <c r="AB12" s="648"/>
      <c r="AC12" s="648"/>
      <c r="AD12" s="649" t="s">
        <v>129</v>
      </c>
      <c r="AE12" s="649"/>
      <c r="AF12" s="649"/>
      <c r="AG12" s="649"/>
      <c r="AH12" s="649"/>
      <c r="AI12" s="649"/>
      <c r="AJ12" s="649"/>
      <c r="AK12" s="649"/>
      <c r="AL12" s="650" t="s">
        <v>242</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887538</v>
      </c>
      <c r="BH12" s="646"/>
      <c r="BI12" s="646"/>
      <c r="BJ12" s="646"/>
      <c r="BK12" s="646"/>
      <c r="BL12" s="646"/>
      <c r="BM12" s="646"/>
      <c r="BN12" s="647"/>
      <c r="BO12" s="648">
        <v>43</v>
      </c>
      <c r="BP12" s="648"/>
      <c r="BQ12" s="648"/>
      <c r="BR12" s="648"/>
      <c r="BS12" s="654" t="s">
        <v>129</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184675</v>
      </c>
      <c r="CS12" s="646"/>
      <c r="CT12" s="646"/>
      <c r="CU12" s="646"/>
      <c r="CV12" s="646"/>
      <c r="CW12" s="646"/>
      <c r="CX12" s="646"/>
      <c r="CY12" s="647"/>
      <c r="CZ12" s="648">
        <v>2.1</v>
      </c>
      <c r="DA12" s="648"/>
      <c r="DB12" s="648"/>
      <c r="DC12" s="648"/>
      <c r="DD12" s="654">
        <v>15988</v>
      </c>
      <c r="DE12" s="646"/>
      <c r="DF12" s="646"/>
      <c r="DG12" s="646"/>
      <c r="DH12" s="646"/>
      <c r="DI12" s="646"/>
      <c r="DJ12" s="646"/>
      <c r="DK12" s="646"/>
      <c r="DL12" s="646"/>
      <c r="DM12" s="646"/>
      <c r="DN12" s="646"/>
      <c r="DO12" s="646"/>
      <c r="DP12" s="647"/>
      <c r="DQ12" s="654">
        <v>130377</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887490</v>
      </c>
      <c r="BH13" s="646"/>
      <c r="BI13" s="646"/>
      <c r="BJ13" s="646"/>
      <c r="BK13" s="646"/>
      <c r="BL13" s="646"/>
      <c r="BM13" s="646"/>
      <c r="BN13" s="647"/>
      <c r="BO13" s="648">
        <v>43</v>
      </c>
      <c r="BP13" s="648"/>
      <c r="BQ13" s="648"/>
      <c r="BR13" s="648"/>
      <c r="BS13" s="654" t="s">
        <v>129</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997614</v>
      </c>
      <c r="CS13" s="646"/>
      <c r="CT13" s="646"/>
      <c r="CU13" s="646"/>
      <c r="CV13" s="646"/>
      <c r="CW13" s="646"/>
      <c r="CX13" s="646"/>
      <c r="CY13" s="647"/>
      <c r="CZ13" s="648">
        <v>11.6</v>
      </c>
      <c r="DA13" s="648"/>
      <c r="DB13" s="648"/>
      <c r="DC13" s="648"/>
      <c r="DD13" s="654">
        <v>298942</v>
      </c>
      <c r="DE13" s="646"/>
      <c r="DF13" s="646"/>
      <c r="DG13" s="646"/>
      <c r="DH13" s="646"/>
      <c r="DI13" s="646"/>
      <c r="DJ13" s="646"/>
      <c r="DK13" s="646"/>
      <c r="DL13" s="646"/>
      <c r="DM13" s="646"/>
      <c r="DN13" s="646"/>
      <c r="DO13" s="646"/>
      <c r="DP13" s="647"/>
      <c r="DQ13" s="654">
        <v>825382</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11570</v>
      </c>
      <c r="S14" s="646"/>
      <c r="T14" s="646"/>
      <c r="U14" s="646"/>
      <c r="V14" s="646"/>
      <c r="W14" s="646"/>
      <c r="X14" s="646"/>
      <c r="Y14" s="647"/>
      <c r="Z14" s="648">
        <v>0.1</v>
      </c>
      <c r="AA14" s="648"/>
      <c r="AB14" s="648"/>
      <c r="AC14" s="648"/>
      <c r="AD14" s="649">
        <v>11570</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53106</v>
      </c>
      <c r="BH14" s="646"/>
      <c r="BI14" s="646"/>
      <c r="BJ14" s="646"/>
      <c r="BK14" s="646"/>
      <c r="BL14" s="646"/>
      <c r="BM14" s="646"/>
      <c r="BN14" s="647"/>
      <c r="BO14" s="648">
        <v>2.6</v>
      </c>
      <c r="BP14" s="648"/>
      <c r="BQ14" s="648"/>
      <c r="BR14" s="648"/>
      <c r="BS14" s="654" t="s">
        <v>129</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419458</v>
      </c>
      <c r="CS14" s="646"/>
      <c r="CT14" s="646"/>
      <c r="CU14" s="646"/>
      <c r="CV14" s="646"/>
      <c r="CW14" s="646"/>
      <c r="CX14" s="646"/>
      <c r="CY14" s="647"/>
      <c r="CZ14" s="648">
        <v>4.9000000000000004</v>
      </c>
      <c r="DA14" s="648"/>
      <c r="DB14" s="648"/>
      <c r="DC14" s="648"/>
      <c r="DD14" s="654">
        <v>82500</v>
      </c>
      <c r="DE14" s="646"/>
      <c r="DF14" s="646"/>
      <c r="DG14" s="646"/>
      <c r="DH14" s="646"/>
      <c r="DI14" s="646"/>
      <c r="DJ14" s="646"/>
      <c r="DK14" s="646"/>
      <c r="DL14" s="646"/>
      <c r="DM14" s="646"/>
      <c r="DN14" s="646"/>
      <c r="DO14" s="646"/>
      <c r="DP14" s="647"/>
      <c r="DQ14" s="654">
        <v>333324</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84978</v>
      </c>
      <c r="BH15" s="646"/>
      <c r="BI15" s="646"/>
      <c r="BJ15" s="646"/>
      <c r="BK15" s="646"/>
      <c r="BL15" s="646"/>
      <c r="BM15" s="646"/>
      <c r="BN15" s="647"/>
      <c r="BO15" s="648">
        <v>4.0999999999999996</v>
      </c>
      <c r="BP15" s="648"/>
      <c r="BQ15" s="648"/>
      <c r="BR15" s="648"/>
      <c r="BS15" s="654" t="s">
        <v>129</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1139193</v>
      </c>
      <c r="CS15" s="646"/>
      <c r="CT15" s="646"/>
      <c r="CU15" s="646"/>
      <c r="CV15" s="646"/>
      <c r="CW15" s="646"/>
      <c r="CX15" s="646"/>
      <c r="CY15" s="647"/>
      <c r="CZ15" s="648">
        <v>13.2</v>
      </c>
      <c r="DA15" s="648"/>
      <c r="DB15" s="648"/>
      <c r="DC15" s="648"/>
      <c r="DD15" s="654">
        <v>319397</v>
      </c>
      <c r="DE15" s="646"/>
      <c r="DF15" s="646"/>
      <c r="DG15" s="646"/>
      <c r="DH15" s="646"/>
      <c r="DI15" s="646"/>
      <c r="DJ15" s="646"/>
      <c r="DK15" s="646"/>
      <c r="DL15" s="646"/>
      <c r="DM15" s="646"/>
      <c r="DN15" s="646"/>
      <c r="DO15" s="646"/>
      <c r="DP15" s="647"/>
      <c r="DQ15" s="654">
        <v>844792</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3760</v>
      </c>
      <c r="S16" s="646"/>
      <c r="T16" s="646"/>
      <c r="U16" s="646"/>
      <c r="V16" s="646"/>
      <c r="W16" s="646"/>
      <c r="X16" s="646"/>
      <c r="Y16" s="647"/>
      <c r="Z16" s="648">
        <v>0</v>
      </c>
      <c r="AA16" s="648"/>
      <c r="AB16" s="648"/>
      <c r="AC16" s="648"/>
      <c r="AD16" s="649">
        <v>3760</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t="s">
        <v>129</v>
      </c>
      <c r="CS16" s="646"/>
      <c r="CT16" s="646"/>
      <c r="CU16" s="646"/>
      <c r="CV16" s="646"/>
      <c r="CW16" s="646"/>
      <c r="CX16" s="646"/>
      <c r="CY16" s="647"/>
      <c r="CZ16" s="648" t="s">
        <v>129</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82396</v>
      </c>
      <c r="S17" s="646"/>
      <c r="T17" s="646"/>
      <c r="U17" s="646"/>
      <c r="V17" s="646"/>
      <c r="W17" s="646"/>
      <c r="X17" s="646"/>
      <c r="Y17" s="647"/>
      <c r="Z17" s="648">
        <v>0.9</v>
      </c>
      <c r="AA17" s="648"/>
      <c r="AB17" s="648"/>
      <c r="AC17" s="648"/>
      <c r="AD17" s="649">
        <v>82396</v>
      </c>
      <c r="AE17" s="649"/>
      <c r="AF17" s="649"/>
      <c r="AG17" s="649"/>
      <c r="AH17" s="649"/>
      <c r="AI17" s="649"/>
      <c r="AJ17" s="649"/>
      <c r="AK17" s="649"/>
      <c r="AL17" s="650">
        <v>1.4</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242</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800106</v>
      </c>
      <c r="CS17" s="646"/>
      <c r="CT17" s="646"/>
      <c r="CU17" s="646"/>
      <c r="CV17" s="646"/>
      <c r="CW17" s="646"/>
      <c r="CX17" s="646"/>
      <c r="CY17" s="647"/>
      <c r="CZ17" s="648">
        <v>9.3000000000000007</v>
      </c>
      <c r="DA17" s="648"/>
      <c r="DB17" s="648"/>
      <c r="DC17" s="648"/>
      <c r="DD17" s="654" t="s">
        <v>242</v>
      </c>
      <c r="DE17" s="646"/>
      <c r="DF17" s="646"/>
      <c r="DG17" s="646"/>
      <c r="DH17" s="646"/>
      <c r="DI17" s="646"/>
      <c r="DJ17" s="646"/>
      <c r="DK17" s="646"/>
      <c r="DL17" s="646"/>
      <c r="DM17" s="646"/>
      <c r="DN17" s="646"/>
      <c r="DO17" s="646"/>
      <c r="DP17" s="647"/>
      <c r="DQ17" s="654">
        <v>769948</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12442</v>
      </c>
      <c r="S18" s="646"/>
      <c r="T18" s="646"/>
      <c r="U18" s="646"/>
      <c r="V18" s="646"/>
      <c r="W18" s="646"/>
      <c r="X18" s="646"/>
      <c r="Y18" s="647"/>
      <c r="Z18" s="648">
        <v>0.1</v>
      </c>
      <c r="AA18" s="648"/>
      <c r="AB18" s="648"/>
      <c r="AC18" s="648"/>
      <c r="AD18" s="649">
        <v>12442</v>
      </c>
      <c r="AE18" s="649"/>
      <c r="AF18" s="649"/>
      <c r="AG18" s="649"/>
      <c r="AH18" s="649"/>
      <c r="AI18" s="649"/>
      <c r="AJ18" s="649"/>
      <c r="AK18" s="649"/>
      <c r="AL18" s="650">
        <v>0.2</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242</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1754</v>
      </c>
      <c r="S19" s="646"/>
      <c r="T19" s="646"/>
      <c r="U19" s="646"/>
      <c r="V19" s="646"/>
      <c r="W19" s="646"/>
      <c r="X19" s="646"/>
      <c r="Y19" s="647"/>
      <c r="Z19" s="648">
        <v>0</v>
      </c>
      <c r="AA19" s="648"/>
      <c r="AB19" s="648"/>
      <c r="AC19" s="648"/>
      <c r="AD19" s="649">
        <v>1754</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6916</v>
      </c>
      <c r="BH19" s="646"/>
      <c r="BI19" s="646"/>
      <c r="BJ19" s="646"/>
      <c r="BK19" s="646"/>
      <c r="BL19" s="646"/>
      <c r="BM19" s="646"/>
      <c r="BN19" s="647"/>
      <c r="BO19" s="648">
        <v>0.3</v>
      </c>
      <c r="BP19" s="648"/>
      <c r="BQ19" s="648"/>
      <c r="BR19" s="648"/>
      <c r="BS19" s="654" t="s">
        <v>242</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406</v>
      </c>
      <c r="S20" s="646"/>
      <c r="T20" s="646"/>
      <c r="U20" s="646"/>
      <c r="V20" s="646"/>
      <c r="W20" s="646"/>
      <c r="X20" s="646"/>
      <c r="Y20" s="647"/>
      <c r="Z20" s="648">
        <v>0</v>
      </c>
      <c r="AA20" s="648"/>
      <c r="AB20" s="648"/>
      <c r="AC20" s="648"/>
      <c r="AD20" s="649">
        <v>406</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6916</v>
      </c>
      <c r="BH20" s="646"/>
      <c r="BI20" s="646"/>
      <c r="BJ20" s="646"/>
      <c r="BK20" s="646"/>
      <c r="BL20" s="646"/>
      <c r="BM20" s="646"/>
      <c r="BN20" s="647"/>
      <c r="BO20" s="648">
        <v>0.3</v>
      </c>
      <c r="BP20" s="648"/>
      <c r="BQ20" s="648"/>
      <c r="BR20" s="648"/>
      <c r="BS20" s="654" t="s">
        <v>129</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8624219</v>
      </c>
      <c r="CS20" s="646"/>
      <c r="CT20" s="646"/>
      <c r="CU20" s="646"/>
      <c r="CV20" s="646"/>
      <c r="CW20" s="646"/>
      <c r="CX20" s="646"/>
      <c r="CY20" s="647"/>
      <c r="CZ20" s="648">
        <v>100</v>
      </c>
      <c r="DA20" s="648"/>
      <c r="DB20" s="648"/>
      <c r="DC20" s="648"/>
      <c r="DD20" s="654">
        <v>1156930</v>
      </c>
      <c r="DE20" s="646"/>
      <c r="DF20" s="646"/>
      <c r="DG20" s="646"/>
      <c r="DH20" s="646"/>
      <c r="DI20" s="646"/>
      <c r="DJ20" s="646"/>
      <c r="DK20" s="646"/>
      <c r="DL20" s="646"/>
      <c r="DM20" s="646"/>
      <c r="DN20" s="646"/>
      <c r="DO20" s="646"/>
      <c r="DP20" s="647"/>
      <c r="DQ20" s="654">
        <v>6443387</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67794</v>
      </c>
      <c r="S21" s="646"/>
      <c r="T21" s="646"/>
      <c r="U21" s="646"/>
      <c r="V21" s="646"/>
      <c r="W21" s="646"/>
      <c r="X21" s="646"/>
      <c r="Y21" s="647"/>
      <c r="Z21" s="648">
        <v>0.8</v>
      </c>
      <c r="AA21" s="648"/>
      <c r="AB21" s="648"/>
      <c r="AC21" s="648"/>
      <c r="AD21" s="649">
        <v>67794</v>
      </c>
      <c r="AE21" s="649"/>
      <c r="AF21" s="649"/>
      <c r="AG21" s="649"/>
      <c r="AH21" s="649"/>
      <c r="AI21" s="649"/>
      <c r="AJ21" s="649"/>
      <c r="AK21" s="649"/>
      <c r="AL21" s="650">
        <v>1.1000000000000001</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6916</v>
      </c>
      <c r="BH21" s="646"/>
      <c r="BI21" s="646"/>
      <c r="BJ21" s="646"/>
      <c r="BK21" s="646"/>
      <c r="BL21" s="646"/>
      <c r="BM21" s="646"/>
      <c r="BN21" s="647"/>
      <c r="BO21" s="648">
        <v>0.3</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3846685</v>
      </c>
      <c r="S22" s="646"/>
      <c r="T22" s="646"/>
      <c r="U22" s="646"/>
      <c r="V22" s="646"/>
      <c r="W22" s="646"/>
      <c r="X22" s="646"/>
      <c r="Y22" s="647"/>
      <c r="Z22" s="648">
        <v>43.2</v>
      </c>
      <c r="AA22" s="648"/>
      <c r="AB22" s="648"/>
      <c r="AC22" s="648"/>
      <c r="AD22" s="649">
        <v>3290986</v>
      </c>
      <c r="AE22" s="649"/>
      <c r="AF22" s="649"/>
      <c r="AG22" s="649"/>
      <c r="AH22" s="649"/>
      <c r="AI22" s="649"/>
      <c r="AJ22" s="649"/>
      <c r="AK22" s="649"/>
      <c r="AL22" s="650">
        <v>55.8</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3290986</v>
      </c>
      <c r="S23" s="646"/>
      <c r="T23" s="646"/>
      <c r="U23" s="646"/>
      <c r="V23" s="646"/>
      <c r="W23" s="646"/>
      <c r="X23" s="646"/>
      <c r="Y23" s="647"/>
      <c r="Z23" s="648">
        <v>37</v>
      </c>
      <c r="AA23" s="648"/>
      <c r="AB23" s="648"/>
      <c r="AC23" s="648"/>
      <c r="AD23" s="649">
        <v>3290986</v>
      </c>
      <c r="AE23" s="649"/>
      <c r="AF23" s="649"/>
      <c r="AG23" s="649"/>
      <c r="AH23" s="649"/>
      <c r="AI23" s="649"/>
      <c r="AJ23" s="649"/>
      <c r="AK23" s="649"/>
      <c r="AL23" s="650">
        <v>55.8</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555699</v>
      </c>
      <c r="S24" s="646"/>
      <c r="T24" s="646"/>
      <c r="U24" s="646"/>
      <c r="V24" s="646"/>
      <c r="W24" s="646"/>
      <c r="X24" s="646"/>
      <c r="Y24" s="647"/>
      <c r="Z24" s="648">
        <v>6.2</v>
      </c>
      <c r="AA24" s="648"/>
      <c r="AB24" s="648"/>
      <c r="AC24" s="648"/>
      <c r="AD24" s="649" t="s">
        <v>129</v>
      </c>
      <c r="AE24" s="649"/>
      <c r="AF24" s="649"/>
      <c r="AG24" s="649"/>
      <c r="AH24" s="649"/>
      <c r="AI24" s="649"/>
      <c r="AJ24" s="649"/>
      <c r="AK24" s="649"/>
      <c r="AL24" s="650" t="s">
        <v>129</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242</v>
      </c>
      <c r="BP24" s="648"/>
      <c r="BQ24" s="648"/>
      <c r="BR24" s="648"/>
      <c r="BS24" s="654" t="s">
        <v>129</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3593312</v>
      </c>
      <c r="CS24" s="635"/>
      <c r="CT24" s="635"/>
      <c r="CU24" s="635"/>
      <c r="CV24" s="635"/>
      <c r="CW24" s="635"/>
      <c r="CX24" s="635"/>
      <c r="CY24" s="636"/>
      <c r="CZ24" s="639">
        <v>41.7</v>
      </c>
      <c r="DA24" s="640"/>
      <c r="DB24" s="640"/>
      <c r="DC24" s="659"/>
      <c r="DD24" s="684">
        <v>2726229</v>
      </c>
      <c r="DE24" s="635"/>
      <c r="DF24" s="635"/>
      <c r="DG24" s="635"/>
      <c r="DH24" s="635"/>
      <c r="DI24" s="635"/>
      <c r="DJ24" s="635"/>
      <c r="DK24" s="636"/>
      <c r="DL24" s="684">
        <v>2725944</v>
      </c>
      <c r="DM24" s="635"/>
      <c r="DN24" s="635"/>
      <c r="DO24" s="635"/>
      <c r="DP24" s="635"/>
      <c r="DQ24" s="635"/>
      <c r="DR24" s="635"/>
      <c r="DS24" s="635"/>
      <c r="DT24" s="635"/>
      <c r="DU24" s="635"/>
      <c r="DV24" s="636"/>
      <c r="DW24" s="639">
        <v>45.4</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129</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1898475</v>
      </c>
      <c r="CS25" s="681"/>
      <c r="CT25" s="681"/>
      <c r="CU25" s="681"/>
      <c r="CV25" s="681"/>
      <c r="CW25" s="681"/>
      <c r="CX25" s="681"/>
      <c r="CY25" s="682"/>
      <c r="CZ25" s="650">
        <v>22</v>
      </c>
      <c r="DA25" s="679"/>
      <c r="DB25" s="679"/>
      <c r="DC25" s="683"/>
      <c r="DD25" s="654">
        <v>1693490</v>
      </c>
      <c r="DE25" s="681"/>
      <c r="DF25" s="681"/>
      <c r="DG25" s="681"/>
      <c r="DH25" s="681"/>
      <c r="DI25" s="681"/>
      <c r="DJ25" s="681"/>
      <c r="DK25" s="682"/>
      <c r="DL25" s="654">
        <v>1693205</v>
      </c>
      <c r="DM25" s="681"/>
      <c r="DN25" s="681"/>
      <c r="DO25" s="681"/>
      <c r="DP25" s="681"/>
      <c r="DQ25" s="681"/>
      <c r="DR25" s="681"/>
      <c r="DS25" s="681"/>
      <c r="DT25" s="681"/>
      <c r="DU25" s="681"/>
      <c r="DV25" s="682"/>
      <c r="DW25" s="650">
        <v>28.2</v>
      </c>
      <c r="DX25" s="679"/>
      <c r="DY25" s="679"/>
      <c r="DZ25" s="679"/>
      <c r="EA25" s="679"/>
      <c r="EB25" s="679"/>
      <c r="EC25" s="680"/>
    </row>
    <row r="26" spans="2:133" ht="11.25" customHeight="1">
      <c r="B26" s="642" t="s">
        <v>298</v>
      </c>
      <c r="C26" s="643"/>
      <c r="D26" s="643"/>
      <c r="E26" s="643"/>
      <c r="F26" s="643"/>
      <c r="G26" s="643"/>
      <c r="H26" s="643"/>
      <c r="I26" s="643"/>
      <c r="J26" s="643"/>
      <c r="K26" s="643"/>
      <c r="L26" s="643"/>
      <c r="M26" s="643"/>
      <c r="N26" s="643"/>
      <c r="O26" s="643"/>
      <c r="P26" s="643"/>
      <c r="Q26" s="644"/>
      <c r="R26" s="645">
        <v>6450814</v>
      </c>
      <c r="S26" s="646"/>
      <c r="T26" s="646"/>
      <c r="U26" s="646"/>
      <c r="V26" s="646"/>
      <c r="W26" s="646"/>
      <c r="X26" s="646"/>
      <c r="Y26" s="647"/>
      <c r="Z26" s="648">
        <v>72.5</v>
      </c>
      <c r="AA26" s="648"/>
      <c r="AB26" s="648"/>
      <c r="AC26" s="648"/>
      <c r="AD26" s="649">
        <v>5895115</v>
      </c>
      <c r="AE26" s="649"/>
      <c r="AF26" s="649"/>
      <c r="AG26" s="649"/>
      <c r="AH26" s="649"/>
      <c r="AI26" s="649"/>
      <c r="AJ26" s="649"/>
      <c r="AK26" s="649"/>
      <c r="AL26" s="650">
        <v>99.9</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129</v>
      </c>
      <c r="BP26" s="648"/>
      <c r="BQ26" s="648"/>
      <c r="BR26" s="648"/>
      <c r="BS26" s="654" t="s">
        <v>242</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1126067</v>
      </c>
      <c r="CS26" s="646"/>
      <c r="CT26" s="646"/>
      <c r="CU26" s="646"/>
      <c r="CV26" s="646"/>
      <c r="CW26" s="646"/>
      <c r="CX26" s="646"/>
      <c r="CY26" s="647"/>
      <c r="CZ26" s="650">
        <v>13.1</v>
      </c>
      <c r="DA26" s="679"/>
      <c r="DB26" s="679"/>
      <c r="DC26" s="683"/>
      <c r="DD26" s="654">
        <v>979529</v>
      </c>
      <c r="DE26" s="646"/>
      <c r="DF26" s="646"/>
      <c r="DG26" s="646"/>
      <c r="DH26" s="646"/>
      <c r="DI26" s="646"/>
      <c r="DJ26" s="646"/>
      <c r="DK26" s="647"/>
      <c r="DL26" s="654" t="s">
        <v>129</v>
      </c>
      <c r="DM26" s="646"/>
      <c r="DN26" s="646"/>
      <c r="DO26" s="646"/>
      <c r="DP26" s="646"/>
      <c r="DQ26" s="646"/>
      <c r="DR26" s="646"/>
      <c r="DS26" s="646"/>
      <c r="DT26" s="646"/>
      <c r="DU26" s="646"/>
      <c r="DV26" s="647"/>
      <c r="DW26" s="650" t="s">
        <v>242</v>
      </c>
      <c r="DX26" s="679"/>
      <c r="DY26" s="679"/>
      <c r="DZ26" s="679"/>
      <c r="EA26" s="679"/>
      <c r="EB26" s="679"/>
      <c r="EC26" s="680"/>
    </row>
    <row r="27" spans="2:133" ht="11.25" customHeight="1">
      <c r="B27" s="642" t="s">
        <v>301</v>
      </c>
      <c r="C27" s="643"/>
      <c r="D27" s="643"/>
      <c r="E27" s="643"/>
      <c r="F27" s="643"/>
      <c r="G27" s="643"/>
      <c r="H27" s="643"/>
      <c r="I27" s="643"/>
      <c r="J27" s="643"/>
      <c r="K27" s="643"/>
      <c r="L27" s="643"/>
      <c r="M27" s="643"/>
      <c r="N27" s="643"/>
      <c r="O27" s="643"/>
      <c r="P27" s="643"/>
      <c r="Q27" s="644"/>
      <c r="R27" s="645">
        <v>1481</v>
      </c>
      <c r="S27" s="646"/>
      <c r="T27" s="646"/>
      <c r="U27" s="646"/>
      <c r="V27" s="646"/>
      <c r="W27" s="646"/>
      <c r="X27" s="646"/>
      <c r="Y27" s="647"/>
      <c r="Z27" s="648">
        <v>0</v>
      </c>
      <c r="AA27" s="648"/>
      <c r="AB27" s="648"/>
      <c r="AC27" s="648"/>
      <c r="AD27" s="649">
        <v>1481</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2064263</v>
      </c>
      <c r="BH27" s="646"/>
      <c r="BI27" s="646"/>
      <c r="BJ27" s="646"/>
      <c r="BK27" s="646"/>
      <c r="BL27" s="646"/>
      <c r="BM27" s="646"/>
      <c r="BN27" s="647"/>
      <c r="BO27" s="648">
        <v>100</v>
      </c>
      <c r="BP27" s="648"/>
      <c r="BQ27" s="648"/>
      <c r="BR27" s="648"/>
      <c r="BS27" s="654">
        <v>16668</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894731</v>
      </c>
      <c r="CS27" s="681"/>
      <c r="CT27" s="681"/>
      <c r="CU27" s="681"/>
      <c r="CV27" s="681"/>
      <c r="CW27" s="681"/>
      <c r="CX27" s="681"/>
      <c r="CY27" s="682"/>
      <c r="CZ27" s="650">
        <v>10.4</v>
      </c>
      <c r="DA27" s="679"/>
      <c r="DB27" s="679"/>
      <c r="DC27" s="683"/>
      <c r="DD27" s="654">
        <v>262791</v>
      </c>
      <c r="DE27" s="681"/>
      <c r="DF27" s="681"/>
      <c r="DG27" s="681"/>
      <c r="DH27" s="681"/>
      <c r="DI27" s="681"/>
      <c r="DJ27" s="681"/>
      <c r="DK27" s="682"/>
      <c r="DL27" s="654">
        <v>262791</v>
      </c>
      <c r="DM27" s="681"/>
      <c r="DN27" s="681"/>
      <c r="DO27" s="681"/>
      <c r="DP27" s="681"/>
      <c r="DQ27" s="681"/>
      <c r="DR27" s="681"/>
      <c r="DS27" s="681"/>
      <c r="DT27" s="681"/>
      <c r="DU27" s="681"/>
      <c r="DV27" s="682"/>
      <c r="DW27" s="650">
        <v>4.4000000000000004</v>
      </c>
      <c r="DX27" s="679"/>
      <c r="DY27" s="679"/>
      <c r="DZ27" s="679"/>
      <c r="EA27" s="679"/>
      <c r="EB27" s="679"/>
      <c r="EC27" s="680"/>
    </row>
    <row r="28" spans="2:133" ht="11.25" customHeight="1">
      <c r="B28" s="642" t="s">
        <v>304</v>
      </c>
      <c r="C28" s="643"/>
      <c r="D28" s="643"/>
      <c r="E28" s="643"/>
      <c r="F28" s="643"/>
      <c r="G28" s="643"/>
      <c r="H28" s="643"/>
      <c r="I28" s="643"/>
      <c r="J28" s="643"/>
      <c r="K28" s="643"/>
      <c r="L28" s="643"/>
      <c r="M28" s="643"/>
      <c r="N28" s="643"/>
      <c r="O28" s="643"/>
      <c r="P28" s="643"/>
      <c r="Q28" s="644"/>
      <c r="R28" s="645">
        <v>13170</v>
      </c>
      <c r="S28" s="646"/>
      <c r="T28" s="646"/>
      <c r="U28" s="646"/>
      <c r="V28" s="646"/>
      <c r="W28" s="646"/>
      <c r="X28" s="646"/>
      <c r="Y28" s="647"/>
      <c r="Z28" s="648">
        <v>0.1</v>
      </c>
      <c r="AA28" s="648"/>
      <c r="AB28" s="648"/>
      <c r="AC28" s="648"/>
      <c r="AD28" s="649" t="s">
        <v>129</v>
      </c>
      <c r="AE28" s="649"/>
      <c r="AF28" s="649"/>
      <c r="AG28" s="649"/>
      <c r="AH28" s="649"/>
      <c r="AI28" s="649"/>
      <c r="AJ28" s="649"/>
      <c r="AK28" s="649"/>
      <c r="AL28" s="650" t="s">
        <v>242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800106</v>
      </c>
      <c r="CS28" s="646"/>
      <c r="CT28" s="646"/>
      <c r="CU28" s="646"/>
      <c r="CV28" s="646"/>
      <c r="CW28" s="646"/>
      <c r="CX28" s="646"/>
      <c r="CY28" s="647"/>
      <c r="CZ28" s="650">
        <v>9.3000000000000007</v>
      </c>
      <c r="DA28" s="679"/>
      <c r="DB28" s="679"/>
      <c r="DC28" s="683"/>
      <c r="DD28" s="654">
        <v>769948</v>
      </c>
      <c r="DE28" s="646"/>
      <c r="DF28" s="646"/>
      <c r="DG28" s="646"/>
      <c r="DH28" s="646"/>
      <c r="DI28" s="646"/>
      <c r="DJ28" s="646"/>
      <c r="DK28" s="647"/>
      <c r="DL28" s="654">
        <v>769948</v>
      </c>
      <c r="DM28" s="646"/>
      <c r="DN28" s="646"/>
      <c r="DO28" s="646"/>
      <c r="DP28" s="646"/>
      <c r="DQ28" s="646"/>
      <c r="DR28" s="646"/>
      <c r="DS28" s="646"/>
      <c r="DT28" s="646"/>
      <c r="DU28" s="646"/>
      <c r="DV28" s="647"/>
      <c r="DW28" s="650">
        <v>12.8</v>
      </c>
      <c r="DX28" s="679"/>
      <c r="DY28" s="679"/>
      <c r="DZ28" s="679"/>
      <c r="EA28" s="679"/>
      <c r="EB28" s="679"/>
      <c r="EC28" s="680"/>
    </row>
    <row r="29" spans="2:133" ht="11.25" customHeight="1">
      <c r="B29" s="642" t="s">
        <v>306</v>
      </c>
      <c r="C29" s="643"/>
      <c r="D29" s="643"/>
      <c r="E29" s="643"/>
      <c r="F29" s="643"/>
      <c r="G29" s="643"/>
      <c r="H29" s="643"/>
      <c r="I29" s="643"/>
      <c r="J29" s="643"/>
      <c r="K29" s="643"/>
      <c r="L29" s="643"/>
      <c r="M29" s="643"/>
      <c r="N29" s="643"/>
      <c r="O29" s="643"/>
      <c r="P29" s="643"/>
      <c r="Q29" s="644"/>
      <c r="R29" s="645">
        <v>150914</v>
      </c>
      <c r="S29" s="646"/>
      <c r="T29" s="646"/>
      <c r="U29" s="646"/>
      <c r="V29" s="646"/>
      <c r="W29" s="646"/>
      <c r="X29" s="646"/>
      <c r="Y29" s="647"/>
      <c r="Z29" s="648">
        <v>1.7</v>
      </c>
      <c r="AA29" s="648"/>
      <c r="AB29" s="648"/>
      <c r="AC29" s="648"/>
      <c r="AD29" s="649">
        <v>523</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69</v>
      </c>
      <c r="CG29" s="661"/>
      <c r="CH29" s="661"/>
      <c r="CI29" s="661"/>
      <c r="CJ29" s="661"/>
      <c r="CK29" s="661"/>
      <c r="CL29" s="661"/>
      <c r="CM29" s="661"/>
      <c r="CN29" s="661"/>
      <c r="CO29" s="661"/>
      <c r="CP29" s="661"/>
      <c r="CQ29" s="662"/>
      <c r="CR29" s="645">
        <v>800106</v>
      </c>
      <c r="CS29" s="681"/>
      <c r="CT29" s="681"/>
      <c r="CU29" s="681"/>
      <c r="CV29" s="681"/>
      <c r="CW29" s="681"/>
      <c r="CX29" s="681"/>
      <c r="CY29" s="682"/>
      <c r="CZ29" s="650">
        <v>9.3000000000000007</v>
      </c>
      <c r="DA29" s="679"/>
      <c r="DB29" s="679"/>
      <c r="DC29" s="683"/>
      <c r="DD29" s="654">
        <v>769948</v>
      </c>
      <c r="DE29" s="681"/>
      <c r="DF29" s="681"/>
      <c r="DG29" s="681"/>
      <c r="DH29" s="681"/>
      <c r="DI29" s="681"/>
      <c r="DJ29" s="681"/>
      <c r="DK29" s="682"/>
      <c r="DL29" s="654">
        <v>769948</v>
      </c>
      <c r="DM29" s="681"/>
      <c r="DN29" s="681"/>
      <c r="DO29" s="681"/>
      <c r="DP29" s="681"/>
      <c r="DQ29" s="681"/>
      <c r="DR29" s="681"/>
      <c r="DS29" s="681"/>
      <c r="DT29" s="681"/>
      <c r="DU29" s="681"/>
      <c r="DV29" s="682"/>
      <c r="DW29" s="650">
        <v>12.8</v>
      </c>
      <c r="DX29" s="679"/>
      <c r="DY29" s="679"/>
      <c r="DZ29" s="679"/>
      <c r="EA29" s="679"/>
      <c r="EB29" s="679"/>
      <c r="EC29" s="680"/>
    </row>
    <row r="30" spans="2:133" ht="11.25" customHeight="1">
      <c r="B30" s="642" t="s">
        <v>308</v>
      </c>
      <c r="C30" s="643"/>
      <c r="D30" s="643"/>
      <c r="E30" s="643"/>
      <c r="F30" s="643"/>
      <c r="G30" s="643"/>
      <c r="H30" s="643"/>
      <c r="I30" s="643"/>
      <c r="J30" s="643"/>
      <c r="K30" s="643"/>
      <c r="L30" s="643"/>
      <c r="M30" s="643"/>
      <c r="N30" s="643"/>
      <c r="O30" s="643"/>
      <c r="P30" s="643"/>
      <c r="Q30" s="644"/>
      <c r="R30" s="645">
        <v>10505</v>
      </c>
      <c r="S30" s="646"/>
      <c r="T30" s="646"/>
      <c r="U30" s="646"/>
      <c r="V30" s="646"/>
      <c r="W30" s="646"/>
      <c r="X30" s="646"/>
      <c r="Y30" s="647"/>
      <c r="Z30" s="648">
        <v>0.1</v>
      </c>
      <c r="AA30" s="648"/>
      <c r="AB30" s="648"/>
      <c r="AC30" s="648"/>
      <c r="AD30" s="649">
        <v>1193</v>
      </c>
      <c r="AE30" s="649"/>
      <c r="AF30" s="649"/>
      <c r="AG30" s="649"/>
      <c r="AH30" s="649"/>
      <c r="AI30" s="649"/>
      <c r="AJ30" s="649"/>
      <c r="AK30" s="649"/>
      <c r="AL30" s="650">
        <v>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757496</v>
      </c>
      <c r="CS30" s="646"/>
      <c r="CT30" s="646"/>
      <c r="CU30" s="646"/>
      <c r="CV30" s="646"/>
      <c r="CW30" s="646"/>
      <c r="CX30" s="646"/>
      <c r="CY30" s="647"/>
      <c r="CZ30" s="650">
        <v>8.8000000000000007</v>
      </c>
      <c r="DA30" s="679"/>
      <c r="DB30" s="679"/>
      <c r="DC30" s="683"/>
      <c r="DD30" s="654">
        <v>727338</v>
      </c>
      <c r="DE30" s="646"/>
      <c r="DF30" s="646"/>
      <c r="DG30" s="646"/>
      <c r="DH30" s="646"/>
      <c r="DI30" s="646"/>
      <c r="DJ30" s="646"/>
      <c r="DK30" s="647"/>
      <c r="DL30" s="654">
        <v>727338</v>
      </c>
      <c r="DM30" s="646"/>
      <c r="DN30" s="646"/>
      <c r="DO30" s="646"/>
      <c r="DP30" s="646"/>
      <c r="DQ30" s="646"/>
      <c r="DR30" s="646"/>
      <c r="DS30" s="646"/>
      <c r="DT30" s="646"/>
      <c r="DU30" s="646"/>
      <c r="DV30" s="647"/>
      <c r="DW30" s="650">
        <v>12.1</v>
      </c>
      <c r="DX30" s="679"/>
      <c r="DY30" s="679"/>
      <c r="DZ30" s="679"/>
      <c r="EA30" s="679"/>
      <c r="EB30" s="679"/>
      <c r="EC30" s="680"/>
    </row>
    <row r="31" spans="2:133" ht="11.25" customHeight="1">
      <c r="B31" s="642" t="s">
        <v>312</v>
      </c>
      <c r="C31" s="643"/>
      <c r="D31" s="643"/>
      <c r="E31" s="643"/>
      <c r="F31" s="643"/>
      <c r="G31" s="643"/>
      <c r="H31" s="643"/>
      <c r="I31" s="643"/>
      <c r="J31" s="643"/>
      <c r="K31" s="643"/>
      <c r="L31" s="643"/>
      <c r="M31" s="643"/>
      <c r="N31" s="643"/>
      <c r="O31" s="643"/>
      <c r="P31" s="643"/>
      <c r="Q31" s="644"/>
      <c r="R31" s="645">
        <v>599561</v>
      </c>
      <c r="S31" s="646"/>
      <c r="T31" s="646"/>
      <c r="U31" s="646"/>
      <c r="V31" s="646"/>
      <c r="W31" s="646"/>
      <c r="X31" s="646"/>
      <c r="Y31" s="647"/>
      <c r="Z31" s="648">
        <v>6.7</v>
      </c>
      <c r="AA31" s="648"/>
      <c r="AB31" s="648"/>
      <c r="AC31" s="648"/>
      <c r="AD31" s="649" t="s">
        <v>129</v>
      </c>
      <c r="AE31" s="649"/>
      <c r="AF31" s="649"/>
      <c r="AG31" s="649"/>
      <c r="AH31" s="649"/>
      <c r="AI31" s="649"/>
      <c r="AJ31" s="649"/>
      <c r="AK31" s="649"/>
      <c r="AL31" s="650" t="s">
        <v>242</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99.5</v>
      </c>
      <c r="BH31" s="700"/>
      <c r="BI31" s="700"/>
      <c r="BJ31" s="700"/>
      <c r="BK31" s="700"/>
      <c r="BL31" s="700"/>
      <c r="BM31" s="640">
        <v>97.7</v>
      </c>
      <c r="BN31" s="700"/>
      <c r="BO31" s="700"/>
      <c r="BP31" s="700"/>
      <c r="BQ31" s="701"/>
      <c r="BR31" s="713">
        <v>99.6</v>
      </c>
      <c r="BS31" s="700"/>
      <c r="BT31" s="700"/>
      <c r="BU31" s="700"/>
      <c r="BV31" s="700"/>
      <c r="BW31" s="700"/>
      <c r="BX31" s="640">
        <v>97.7</v>
      </c>
      <c r="BY31" s="700"/>
      <c r="BZ31" s="700"/>
      <c r="CA31" s="700"/>
      <c r="CB31" s="701"/>
      <c r="CD31" s="687"/>
      <c r="CE31" s="688"/>
      <c r="CF31" s="660" t="s">
        <v>315</v>
      </c>
      <c r="CG31" s="661"/>
      <c r="CH31" s="661"/>
      <c r="CI31" s="661"/>
      <c r="CJ31" s="661"/>
      <c r="CK31" s="661"/>
      <c r="CL31" s="661"/>
      <c r="CM31" s="661"/>
      <c r="CN31" s="661"/>
      <c r="CO31" s="661"/>
      <c r="CP31" s="661"/>
      <c r="CQ31" s="662"/>
      <c r="CR31" s="645">
        <v>42610</v>
      </c>
      <c r="CS31" s="681"/>
      <c r="CT31" s="681"/>
      <c r="CU31" s="681"/>
      <c r="CV31" s="681"/>
      <c r="CW31" s="681"/>
      <c r="CX31" s="681"/>
      <c r="CY31" s="682"/>
      <c r="CZ31" s="650">
        <v>0.5</v>
      </c>
      <c r="DA31" s="679"/>
      <c r="DB31" s="679"/>
      <c r="DC31" s="683"/>
      <c r="DD31" s="654">
        <v>42610</v>
      </c>
      <c r="DE31" s="681"/>
      <c r="DF31" s="681"/>
      <c r="DG31" s="681"/>
      <c r="DH31" s="681"/>
      <c r="DI31" s="681"/>
      <c r="DJ31" s="681"/>
      <c r="DK31" s="682"/>
      <c r="DL31" s="654">
        <v>42610</v>
      </c>
      <c r="DM31" s="681"/>
      <c r="DN31" s="681"/>
      <c r="DO31" s="681"/>
      <c r="DP31" s="681"/>
      <c r="DQ31" s="681"/>
      <c r="DR31" s="681"/>
      <c r="DS31" s="681"/>
      <c r="DT31" s="681"/>
      <c r="DU31" s="681"/>
      <c r="DV31" s="682"/>
      <c r="DW31" s="650">
        <v>0.7</v>
      </c>
      <c r="DX31" s="679"/>
      <c r="DY31" s="679"/>
      <c r="DZ31" s="679"/>
      <c r="EA31" s="679"/>
      <c r="EB31" s="679"/>
      <c r="EC31" s="680"/>
    </row>
    <row r="32" spans="2:133" ht="11.25" customHeight="1">
      <c r="B32" s="691" t="s">
        <v>316</v>
      </c>
      <c r="C32" s="692"/>
      <c r="D32" s="692"/>
      <c r="E32" s="692"/>
      <c r="F32" s="692"/>
      <c r="G32" s="692"/>
      <c r="H32" s="692"/>
      <c r="I32" s="692"/>
      <c r="J32" s="692"/>
      <c r="K32" s="692"/>
      <c r="L32" s="692"/>
      <c r="M32" s="692"/>
      <c r="N32" s="692"/>
      <c r="O32" s="692"/>
      <c r="P32" s="692"/>
      <c r="Q32" s="693"/>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99.7</v>
      </c>
      <c r="BH32" s="681"/>
      <c r="BI32" s="681"/>
      <c r="BJ32" s="681"/>
      <c r="BK32" s="681"/>
      <c r="BL32" s="681"/>
      <c r="BM32" s="651">
        <v>99.5</v>
      </c>
      <c r="BN32" s="711"/>
      <c r="BO32" s="711"/>
      <c r="BP32" s="711"/>
      <c r="BQ32" s="712"/>
      <c r="BR32" s="714">
        <v>99.7</v>
      </c>
      <c r="BS32" s="681"/>
      <c r="BT32" s="681"/>
      <c r="BU32" s="681"/>
      <c r="BV32" s="681"/>
      <c r="BW32" s="681"/>
      <c r="BX32" s="651">
        <v>99.4</v>
      </c>
      <c r="BY32" s="711"/>
      <c r="BZ32" s="711"/>
      <c r="CA32" s="711"/>
      <c r="CB32" s="712"/>
      <c r="CD32" s="689"/>
      <c r="CE32" s="690"/>
      <c r="CF32" s="660" t="s">
        <v>319</v>
      </c>
      <c r="CG32" s="661"/>
      <c r="CH32" s="661"/>
      <c r="CI32" s="661"/>
      <c r="CJ32" s="661"/>
      <c r="CK32" s="661"/>
      <c r="CL32" s="661"/>
      <c r="CM32" s="661"/>
      <c r="CN32" s="661"/>
      <c r="CO32" s="661"/>
      <c r="CP32" s="661"/>
      <c r="CQ32" s="662"/>
      <c r="CR32" s="645" t="s">
        <v>242</v>
      </c>
      <c r="CS32" s="646"/>
      <c r="CT32" s="646"/>
      <c r="CU32" s="646"/>
      <c r="CV32" s="646"/>
      <c r="CW32" s="646"/>
      <c r="CX32" s="646"/>
      <c r="CY32" s="647"/>
      <c r="CZ32" s="650" t="s">
        <v>242</v>
      </c>
      <c r="DA32" s="679"/>
      <c r="DB32" s="679"/>
      <c r="DC32" s="683"/>
      <c r="DD32" s="654" t="s">
        <v>129</v>
      </c>
      <c r="DE32" s="646"/>
      <c r="DF32" s="646"/>
      <c r="DG32" s="646"/>
      <c r="DH32" s="646"/>
      <c r="DI32" s="646"/>
      <c r="DJ32" s="646"/>
      <c r="DK32" s="647"/>
      <c r="DL32" s="654" t="s">
        <v>242</v>
      </c>
      <c r="DM32" s="646"/>
      <c r="DN32" s="646"/>
      <c r="DO32" s="646"/>
      <c r="DP32" s="646"/>
      <c r="DQ32" s="646"/>
      <c r="DR32" s="646"/>
      <c r="DS32" s="646"/>
      <c r="DT32" s="646"/>
      <c r="DU32" s="646"/>
      <c r="DV32" s="647"/>
      <c r="DW32" s="650" t="s">
        <v>242</v>
      </c>
      <c r="DX32" s="679"/>
      <c r="DY32" s="679"/>
      <c r="DZ32" s="679"/>
      <c r="EA32" s="679"/>
      <c r="EB32" s="679"/>
      <c r="EC32" s="680"/>
    </row>
    <row r="33" spans="2:133" ht="11.25" customHeight="1">
      <c r="B33" s="642" t="s">
        <v>320</v>
      </c>
      <c r="C33" s="643"/>
      <c r="D33" s="643"/>
      <c r="E33" s="643"/>
      <c r="F33" s="643"/>
      <c r="G33" s="643"/>
      <c r="H33" s="643"/>
      <c r="I33" s="643"/>
      <c r="J33" s="643"/>
      <c r="K33" s="643"/>
      <c r="L33" s="643"/>
      <c r="M33" s="643"/>
      <c r="N33" s="643"/>
      <c r="O33" s="643"/>
      <c r="P33" s="643"/>
      <c r="Q33" s="644"/>
      <c r="R33" s="645">
        <v>613014</v>
      </c>
      <c r="S33" s="646"/>
      <c r="T33" s="646"/>
      <c r="U33" s="646"/>
      <c r="V33" s="646"/>
      <c r="W33" s="646"/>
      <c r="X33" s="646"/>
      <c r="Y33" s="647"/>
      <c r="Z33" s="648">
        <v>6.9</v>
      </c>
      <c r="AA33" s="648"/>
      <c r="AB33" s="648"/>
      <c r="AC33" s="648"/>
      <c r="AD33" s="649" t="s">
        <v>129</v>
      </c>
      <c r="AE33" s="649"/>
      <c r="AF33" s="649"/>
      <c r="AG33" s="649"/>
      <c r="AH33" s="649"/>
      <c r="AI33" s="649"/>
      <c r="AJ33" s="649"/>
      <c r="AK33" s="649"/>
      <c r="AL33" s="650" t="s">
        <v>242</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99.3</v>
      </c>
      <c r="BH33" s="716"/>
      <c r="BI33" s="716"/>
      <c r="BJ33" s="716"/>
      <c r="BK33" s="716"/>
      <c r="BL33" s="716"/>
      <c r="BM33" s="717">
        <v>95.5</v>
      </c>
      <c r="BN33" s="716"/>
      <c r="BO33" s="716"/>
      <c r="BP33" s="716"/>
      <c r="BQ33" s="718"/>
      <c r="BR33" s="715">
        <v>99.5</v>
      </c>
      <c r="BS33" s="716"/>
      <c r="BT33" s="716"/>
      <c r="BU33" s="716"/>
      <c r="BV33" s="716"/>
      <c r="BW33" s="716"/>
      <c r="BX33" s="717">
        <v>95.6</v>
      </c>
      <c r="BY33" s="716"/>
      <c r="BZ33" s="716"/>
      <c r="CA33" s="716"/>
      <c r="CB33" s="718"/>
      <c r="CD33" s="660" t="s">
        <v>322</v>
      </c>
      <c r="CE33" s="661"/>
      <c r="CF33" s="661"/>
      <c r="CG33" s="661"/>
      <c r="CH33" s="661"/>
      <c r="CI33" s="661"/>
      <c r="CJ33" s="661"/>
      <c r="CK33" s="661"/>
      <c r="CL33" s="661"/>
      <c r="CM33" s="661"/>
      <c r="CN33" s="661"/>
      <c r="CO33" s="661"/>
      <c r="CP33" s="661"/>
      <c r="CQ33" s="662"/>
      <c r="CR33" s="645">
        <v>3873977</v>
      </c>
      <c r="CS33" s="681"/>
      <c r="CT33" s="681"/>
      <c r="CU33" s="681"/>
      <c r="CV33" s="681"/>
      <c r="CW33" s="681"/>
      <c r="CX33" s="681"/>
      <c r="CY33" s="682"/>
      <c r="CZ33" s="650">
        <v>44.9</v>
      </c>
      <c r="DA33" s="679"/>
      <c r="DB33" s="679"/>
      <c r="DC33" s="683"/>
      <c r="DD33" s="654">
        <v>3320441</v>
      </c>
      <c r="DE33" s="681"/>
      <c r="DF33" s="681"/>
      <c r="DG33" s="681"/>
      <c r="DH33" s="681"/>
      <c r="DI33" s="681"/>
      <c r="DJ33" s="681"/>
      <c r="DK33" s="682"/>
      <c r="DL33" s="654">
        <v>3009314</v>
      </c>
      <c r="DM33" s="681"/>
      <c r="DN33" s="681"/>
      <c r="DO33" s="681"/>
      <c r="DP33" s="681"/>
      <c r="DQ33" s="681"/>
      <c r="DR33" s="681"/>
      <c r="DS33" s="681"/>
      <c r="DT33" s="681"/>
      <c r="DU33" s="681"/>
      <c r="DV33" s="682"/>
      <c r="DW33" s="650">
        <v>50.2</v>
      </c>
      <c r="DX33" s="679"/>
      <c r="DY33" s="679"/>
      <c r="DZ33" s="679"/>
      <c r="EA33" s="679"/>
      <c r="EB33" s="679"/>
      <c r="EC33" s="680"/>
    </row>
    <row r="34" spans="2:133" ht="11.25" customHeight="1">
      <c r="B34" s="642" t="s">
        <v>323</v>
      </c>
      <c r="C34" s="643"/>
      <c r="D34" s="643"/>
      <c r="E34" s="643"/>
      <c r="F34" s="643"/>
      <c r="G34" s="643"/>
      <c r="H34" s="643"/>
      <c r="I34" s="643"/>
      <c r="J34" s="643"/>
      <c r="K34" s="643"/>
      <c r="L34" s="643"/>
      <c r="M34" s="643"/>
      <c r="N34" s="643"/>
      <c r="O34" s="643"/>
      <c r="P34" s="643"/>
      <c r="Q34" s="644"/>
      <c r="R34" s="645">
        <v>10310</v>
      </c>
      <c r="S34" s="646"/>
      <c r="T34" s="646"/>
      <c r="U34" s="646"/>
      <c r="V34" s="646"/>
      <c r="W34" s="646"/>
      <c r="X34" s="646"/>
      <c r="Y34" s="647"/>
      <c r="Z34" s="648">
        <v>0.1</v>
      </c>
      <c r="AA34" s="648"/>
      <c r="AB34" s="648"/>
      <c r="AC34" s="648"/>
      <c r="AD34" s="649" t="s">
        <v>242</v>
      </c>
      <c r="AE34" s="649"/>
      <c r="AF34" s="649"/>
      <c r="AG34" s="649"/>
      <c r="AH34" s="649"/>
      <c r="AI34" s="649"/>
      <c r="AJ34" s="649"/>
      <c r="AK34" s="649"/>
      <c r="AL34" s="650" t="s">
        <v>129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1269552</v>
      </c>
      <c r="CS34" s="646"/>
      <c r="CT34" s="646"/>
      <c r="CU34" s="646"/>
      <c r="CV34" s="646"/>
      <c r="CW34" s="646"/>
      <c r="CX34" s="646"/>
      <c r="CY34" s="647"/>
      <c r="CZ34" s="650">
        <v>14.7</v>
      </c>
      <c r="DA34" s="679"/>
      <c r="DB34" s="679"/>
      <c r="DC34" s="683"/>
      <c r="DD34" s="654">
        <v>1074140</v>
      </c>
      <c r="DE34" s="646"/>
      <c r="DF34" s="646"/>
      <c r="DG34" s="646"/>
      <c r="DH34" s="646"/>
      <c r="DI34" s="646"/>
      <c r="DJ34" s="646"/>
      <c r="DK34" s="647"/>
      <c r="DL34" s="654">
        <v>976105</v>
      </c>
      <c r="DM34" s="646"/>
      <c r="DN34" s="646"/>
      <c r="DO34" s="646"/>
      <c r="DP34" s="646"/>
      <c r="DQ34" s="646"/>
      <c r="DR34" s="646"/>
      <c r="DS34" s="646"/>
      <c r="DT34" s="646"/>
      <c r="DU34" s="646"/>
      <c r="DV34" s="647"/>
      <c r="DW34" s="650">
        <v>16.3</v>
      </c>
      <c r="DX34" s="679"/>
      <c r="DY34" s="679"/>
      <c r="DZ34" s="679"/>
      <c r="EA34" s="679"/>
      <c r="EB34" s="679"/>
      <c r="EC34" s="680"/>
    </row>
    <row r="35" spans="2:133" ht="11.25" customHeight="1">
      <c r="B35" s="642" t="s">
        <v>325</v>
      </c>
      <c r="C35" s="643"/>
      <c r="D35" s="643"/>
      <c r="E35" s="643"/>
      <c r="F35" s="643"/>
      <c r="G35" s="643"/>
      <c r="H35" s="643"/>
      <c r="I35" s="643"/>
      <c r="J35" s="643"/>
      <c r="K35" s="643"/>
      <c r="L35" s="643"/>
      <c r="M35" s="643"/>
      <c r="N35" s="643"/>
      <c r="O35" s="643"/>
      <c r="P35" s="643"/>
      <c r="Q35" s="644"/>
      <c r="R35" s="645">
        <v>10463</v>
      </c>
      <c r="S35" s="646"/>
      <c r="T35" s="646"/>
      <c r="U35" s="646"/>
      <c r="V35" s="646"/>
      <c r="W35" s="646"/>
      <c r="X35" s="646"/>
      <c r="Y35" s="647"/>
      <c r="Z35" s="648">
        <v>0.1</v>
      </c>
      <c r="AA35" s="648"/>
      <c r="AB35" s="648"/>
      <c r="AC35" s="648"/>
      <c r="AD35" s="649" t="s">
        <v>242</v>
      </c>
      <c r="AE35" s="649"/>
      <c r="AF35" s="649"/>
      <c r="AG35" s="649"/>
      <c r="AH35" s="649"/>
      <c r="AI35" s="649"/>
      <c r="AJ35" s="649"/>
      <c r="AK35" s="649"/>
      <c r="AL35" s="650" t="s">
        <v>242</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171216</v>
      </c>
      <c r="CS35" s="681"/>
      <c r="CT35" s="681"/>
      <c r="CU35" s="681"/>
      <c r="CV35" s="681"/>
      <c r="CW35" s="681"/>
      <c r="CX35" s="681"/>
      <c r="CY35" s="682"/>
      <c r="CZ35" s="650">
        <v>2</v>
      </c>
      <c r="DA35" s="679"/>
      <c r="DB35" s="679"/>
      <c r="DC35" s="683"/>
      <c r="DD35" s="654">
        <v>151219</v>
      </c>
      <c r="DE35" s="681"/>
      <c r="DF35" s="681"/>
      <c r="DG35" s="681"/>
      <c r="DH35" s="681"/>
      <c r="DI35" s="681"/>
      <c r="DJ35" s="681"/>
      <c r="DK35" s="682"/>
      <c r="DL35" s="654">
        <v>151219</v>
      </c>
      <c r="DM35" s="681"/>
      <c r="DN35" s="681"/>
      <c r="DO35" s="681"/>
      <c r="DP35" s="681"/>
      <c r="DQ35" s="681"/>
      <c r="DR35" s="681"/>
      <c r="DS35" s="681"/>
      <c r="DT35" s="681"/>
      <c r="DU35" s="681"/>
      <c r="DV35" s="682"/>
      <c r="DW35" s="650">
        <v>2.5</v>
      </c>
      <c r="DX35" s="679"/>
      <c r="DY35" s="679"/>
      <c r="DZ35" s="679"/>
      <c r="EA35" s="679"/>
      <c r="EB35" s="679"/>
      <c r="EC35" s="680"/>
    </row>
    <row r="36" spans="2:133" ht="11.25" customHeight="1">
      <c r="B36" s="642" t="s">
        <v>329</v>
      </c>
      <c r="C36" s="643"/>
      <c r="D36" s="643"/>
      <c r="E36" s="643"/>
      <c r="F36" s="643"/>
      <c r="G36" s="643"/>
      <c r="H36" s="643"/>
      <c r="I36" s="643"/>
      <c r="J36" s="643"/>
      <c r="K36" s="643"/>
      <c r="L36" s="643"/>
      <c r="M36" s="643"/>
      <c r="N36" s="643"/>
      <c r="O36" s="643"/>
      <c r="P36" s="643"/>
      <c r="Q36" s="644"/>
      <c r="R36" s="645">
        <v>92700</v>
      </c>
      <c r="S36" s="646"/>
      <c r="T36" s="646"/>
      <c r="U36" s="646"/>
      <c r="V36" s="646"/>
      <c r="W36" s="646"/>
      <c r="X36" s="646"/>
      <c r="Y36" s="647"/>
      <c r="Z36" s="648">
        <v>1</v>
      </c>
      <c r="AA36" s="648"/>
      <c r="AB36" s="648"/>
      <c r="AC36" s="648"/>
      <c r="AD36" s="649" t="s">
        <v>129</v>
      </c>
      <c r="AE36" s="649"/>
      <c r="AF36" s="649"/>
      <c r="AG36" s="649"/>
      <c r="AH36" s="649"/>
      <c r="AI36" s="649"/>
      <c r="AJ36" s="649"/>
      <c r="AK36" s="649"/>
      <c r="AL36" s="650" t="s">
        <v>129</v>
      </c>
      <c r="AM36" s="651"/>
      <c r="AN36" s="651"/>
      <c r="AO36" s="652"/>
      <c r="AP36" s="235"/>
      <c r="AQ36" s="719" t="s">
        <v>330</v>
      </c>
      <c r="AR36" s="720"/>
      <c r="AS36" s="720"/>
      <c r="AT36" s="720"/>
      <c r="AU36" s="720"/>
      <c r="AV36" s="720"/>
      <c r="AW36" s="720"/>
      <c r="AX36" s="720"/>
      <c r="AY36" s="721"/>
      <c r="AZ36" s="634">
        <v>1331813</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96302</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1099378</v>
      </c>
      <c r="CS36" s="646"/>
      <c r="CT36" s="646"/>
      <c r="CU36" s="646"/>
      <c r="CV36" s="646"/>
      <c r="CW36" s="646"/>
      <c r="CX36" s="646"/>
      <c r="CY36" s="647"/>
      <c r="CZ36" s="650">
        <v>12.7</v>
      </c>
      <c r="DA36" s="679"/>
      <c r="DB36" s="679"/>
      <c r="DC36" s="683"/>
      <c r="DD36" s="654">
        <v>918229</v>
      </c>
      <c r="DE36" s="646"/>
      <c r="DF36" s="646"/>
      <c r="DG36" s="646"/>
      <c r="DH36" s="646"/>
      <c r="DI36" s="646"/>
      <c r="DJ36" s="646"/>
      <c r="DK36" s="647"/>
      <c r="DL36" s="654">
        <v>831070</v>
      </c>
      <c r="DM36" s="646"/>
      <c r="DN36" s="646"/>
      <c r="DO36" s="646"/>
      <c r="DP36" s="646"/>
      <c r="DQ36" s="646"/>
      <c r="DR36" s="646"/>
      <c r="DS36" s="646"/>
      <c r="DT36" s="646"/>
      <c r="DU36" s="646"/>
      <c r="DV36" s="647"/>
      <c r="DW36" s="650">
        <v>13.9</v>
      </c>
      <c r="DX36" s="679"/>
      <c r="DY36" s="679"/>
      <c r="DZ36" s="679"/>
      <c r="EA36" s="679"/>
      <c r="EB36" s="679"/>
      <c r="EC36" s="680"/>
    </row>
    <row r="37" spans="2:133" ht="11.25" customHeight="1">
      <c r="B37" s="642" t="s">
        <v>333</v>
      </c>
      <c r="C37" s="643"/>
      <c r="D37" s="643"/>
      <c r="E37" s="643"/>
      <c r="F37" s="643"/>
      <c r="G37" s="643"/>
      <c r="H37" s="643"/>
      <c r="I37" s="643"/>
      <c r="J37" s="643"/>
      <c r="K37" s="643"/>
      <c r="L37" s="643"/>
      <c r="M37" s="643"/>
      <c r="N37" s="643"/>
      <c r="O37" s="643"/>
      <c r="P37" s="643"/>
      <c r="Q37" s="644"/>
      <c r="R37" s="645">
        <v>194272</v>
      </c>
      <c r="S37" s="646"/>
      <c r="T37" s="646"/>
      <c r="U37" s="646"/>
      <c r="V37" s="646"/>
      <c r="W37" s="646"/>
      <c r="X37" s="646"/>
      <c r="Y37" s="647"/>
      <c r="Z37" s="648">
        <v>2.2000000000000002</v>
      </c>
      <c r="AA37" s="648"/>
      <c r="AB37" s="648"/>
      <c r="AC37" s="648"/>
      <c r="AD37" s="649" t="s">
        <v>242</v>
      </c>
      <c r="AE37" s="649"/>
      <c r="AF37" s="649"/>
      <c r="AG37" s="649"/>
      <c r="AH37" s="649"/>
      <c r="AI37" s="649"/>
      <c r="AJ37" s="649"/>
      <c r="AK37" s="649"/>
      <c r="AL37" s="650" t="s">
        <v>242</v>
      </c>
      <c r="AM37" s="651"/>
      <c r="AN37" s="651"/>
      <c r="AO37" s="652"/>
      <c r="AQ37" s="723" t="s">
        <v>334</v>
      </c>
      <c r="AR37" s="724"/>
      <c r="AS37" s="724"/>
      <c r="AT37" s="724"/>
      <c r="AU37" s="724"/>
      <c r="AV37" s="724"/>
      <c r="AW37" s="724"/>
      <c r="AX37" s="724"/>
      <c r="AY37" s="725"/>
      <c r="AZ37" s="645">
        <v>608650</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90883</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281834</v>
      </c>
      <c r="CS37" s="681"/>
      <c r="CT37" s="681"/>
      <c r="CU37" s="681"/>
      <c r="CV37" s="681"/>
      <c r="CW37" s="681"/>
      <c r="CX37" s="681"/>
      <c r="CY37" s="682"/>
      <c r="CZ37" s="650">
        <v>3.3</v>
      </c>
      <c r="DA37" s="679"/>
      <c r="DB37" s="679"/>
      <c r="DC37" s="683"/>
      <c r="DD37" s="654">
        <v>276323</v>
      </c>
      <c r="DE37" s="681"/>
      <c r="DF37" s="681"/>
      <c r="DG37" s="681"/>
      <c r="DH37" s="681"/>
      <c r="DI37" s="681"/>
      <c r="DJ37" s="681"/>
      <c r="DK37" s="682"/>
      <c r="DL37" s="654">
        <v>276323</v>
      </c>
      <c r="DM37" s="681"/>
      <c r="DN37" s="681"/>
      <c r="DO37" s="681"/>
      <c r="DP37" s="681"/>
      <c r="DQ37" s="681"/>
      <c r="DR37" s="681"/>
      <c r="DS37" s="681"/>
      <c r="DT37" s="681"/>
      <c r="DU37" s="681"/>
      <c r="DV37" s="682"/>
      <c r="DW37" s="650">
        <v>4.5999999999999996</v>
      </c>
      <c r="DX37" s="679"/>
      <c r="DY37" s="679"/>
      <c r="DZ37" s="679"/>
      <c r="EA37" s="679"/>
      <c r="EB37" s="679"/>
      <c r="EC37" s="680"/>
    </row>
    <row r="38" spans="2:133" ht="11.25" customHeight="1">
      <c r="B38" s="642" t="s">
        <v>337</v>
      </c>
      <c r="C38" s="643"/>
      <c r="D38" s="643"/>
      <c r="E38" s="643"/>
      <c r="F38" s="643"/>
      <c r="G38" s="643"/>
      <c r="H38" s="643"/>
      <c r="I38" s="643"/>
      <c r="J38" s="643"/>
      <c r="K38" s="643"/>
      <c r="L38" s="643"/>
      <c r="M38" s="643"/>
      <c r="N38" s="643"/>
      <c r="O38" s="643"/>
      <c r="P38" s="643"/>
      <c r="Q38" s="644"/>
      <c r="R38" s="645">
        <v>172024</v>
      </c>
      <c r="S38" s="646"/>
      <c r="T38" s="646"/>
      <c r="U38" s="646"/>
      <c r="V38" s="646"/>
      <c r="W38" s="646"/>
      <c r="X38" s="646"/>
      <c r="Y38" s="647"/>
      <c r="Z38" s="648">
        <v>1.9</v>
      </c>
      <c r="AA38" s="648"/>
      <c r="AB38" s="648"/>
      <c r="AC38" s="648"/>
      <c r="AD38" s="649">
        <v>89</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45453</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1992</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1195710</v>
      </c>
      <c r="CS38" s="646"/>
      <c r="CT38" s="646"/>
      <c r="CU38" s="646"/>
      <c r="CV38" s="646"/>
      <c r="CW38" s="646"/>
      <c r="CX38" s="646"/>
      <c r="CY38" s="647"/>
      <c r="CZ38" s="650">
        <v>13.9</v>
      </c>
      <c r="DA38" s="679"/>
      <c r="DB38" s="679"/>
      <c r="DC38" s="683"/>
      <c r="DD38" s="654">
        <v>1099381</v>
      </c>
      <c r="DE38" s="646"/>
      <c r="DF38" s="646"/>
      <c r="DG38" s="646"/>
      <c r="DH38" s="646"/>
      <c r="DI38" s="646"/>
      <c r="DJ38" s="646"/>
      <c r="DK38" s="647"/>
      <c r="DL38" s="654">
        <v>1050920</v>
      </c>
      <c r="DM38" s="646"/>
      <c r="DN38" s="646"/>
      <c r="DO38" s="646"/>
      <c r="DP38" s="646"/>
      <c r="DQ38" s="646"/>
      <c r="DR38" s="646"/>
      <c r="DS38" s="646"/>
      <c r="DT38" s="646"/>
      <c r="DU38" s="646"/>
      <c r="DV38" s="647"/>
      <c r="DW38" s="650">
        <v>17.5</v>
      </c>
      <c r="DX38" s="679"/>
      <c r="DY38" s="679"/>
      <c r="DZ38" s="679"/>
      <c r="EA38" s="679"/>
      <c r="EB38" s="679"/>
      <c r="EC38" s="680"/>
    </row>
    <row r="39" spans="2:133" ht="11.25" customHeight="1">
      <c r="B39" s="642" t="s">
        <v>341</v>
      </c>
      <c r="C39" s="643"/>
      <c r="D39" s="643"/>
      <c r="E39" s="643"/>
      <c r="F39" s="643"/>
      <c r="G39" s="643"/>
      <c r="H39" s="643"/>
      <c r="I39" s="643"/>
      <c r="J39" s="643"/>
      <c r="K39" s="643"/>
      <c r="L39" s="643"/>
      <c r="M39" s="643"/>
      <c r="N39" s="643"/>
      <c r="O39" s="643"/>
      <c r="P39" s="643"/>
      <c r="Q39" s="644"/>
      <c r="R39" s="645">
        <v>579000</v>
      </c>
      <c r="S39" s="646"/>
      <c r="T39" s="646"/>
      <c r="U39" s="646"/>
      <c r="V39" s="646"/>
      <c r="W39" s="646"/>
      <c r="X39" s="646"/>
      <c r="Y39" s="647"/>
      <c r="Z39" s="648">
        <v>6.5</v>
      </c>
      <c r="AA39" s="648"/>
      <c r="AB39" s="648"/>
      <c r="AC39" s="648"/>
      <c r="AD39" s="649" t="s">
        <v>242</v>
      </c>
      <c r="AE39" s="649"/>
      <c r="AF39" s="649"/>
      <c r="AG39" s="649"/>
      <c r="AH39" s="649"/>
      <c r="AI39" s="649"/>
      <c r="AJ39" s="649"/>
      <c r="AK39" s="649"/>
      <c r="AL39" s="650" t="s">
        <v>242</v>
      </c>
      <c r="AM39" s="651"/>
      <c r="AN39" s="651"/>
      <c r="AO39" s="652"/>
      <c r="AQ39" s="723" t="s">
        <v>342</v>
      </c>
      <c r="AR39" s="724"/>
      <c r="AS39" s="724"/>
      <c r="AT39" s="724"/>
      <c r="AU39" s="724"/>
      <c r="AV39" s="724"/>
      <c r="AW39" s="724"/>
      <c r="AX39" s="724"/>
      <c r="AY39" s="725"/>
      <c r="AZ39" s="645" t="s">
        <v>129</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3134</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80121</v>
      </c>
      <c r="CS39" s="681"/>
      <c r="CT39" s="681"/>
      <c r="CU39" s="681"/>
      <c r="CV39" s="681"/>
      <c r="CW39" s="681"/>
      <c r="CX39" s="681"/>
      <c r="CY39" s="682"/>
      <c r="CZ39" s="650">
        <v>0.9</v>
      </c>
      <c r="DA39" s="679"/>
      <c r="DB39" s="679"/>
      <c r="DC39" s="683"/>
      <c r="DD39" s="654">
        <v>77472</v>
      </c>
      <c r="DE39" s="681"/>
      <c r="DF39" s="681"/>
      <c r="DG39" s="681"/>
      <c r="DH39" s="681"/>
      <c r="DI39" s="681"/>
      <c r="DJ39" s="681"/>
      <c r="DK39" s="682"/>
      <c r="DL39" s="654" t="s">
        <v>129</v>
      </c>
      <c r="DM39" s="681"/>
      <c r="DN39" s="681"/>
      <c r="DO39" s="681"/>
      <c r="DP39" s="681"/>
      <c r="DQ39" s="681"/>
      <c r="DR39" s="681"/>
      <c r="DS39" s="681"/>
      <c r="DT39" s="681"/>
      <c r="DU39" s="681"/>
      <c r="DV39" s="682"/>
      <c r="DW39" s="650" t="s">
        <v>242</v>
      </c>
      <c r="DX39" s="679"/>
      <c r="DY39" s="679"/>
      <c r="DZ39" s="679"/>
      <c r="EA39" s="679"/>
      <c r="EB39" s="679"/>
      <c r="EC39" s="680"/>
    </row>
    <row r="40" spans="2:133" ht="11.25" customHeight="1">
      <c r="B40" s="642" t="s">
        <v>345</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242</v>
      </c>
      <c r="AE40" s="649"/>
      <c r="AF40" s="649"/>
      <c r="AG40" s="649"/>
      <c r="AH40" s="649"/>
      <c r="AI40" s="649"/>
      <c r="AJ40" s="649"/>
      <c r="AK40" s="649"/>
      <c r="AL40" s="650" t="s">
        <v>129</v>
      </c>
      <c r="AM40" s="651"/>
      <c r="AN40" s="651"/>
      <c r="AO40" s="652"/>
      <c r="AQ40" s="723" t="s">
        <v>346</v>
      </c>
      <c r="AR40" s="724"/>
      <c r="AS40" s="724"/>
      <c r="AT40" s="724"/>
      <c r="AU40" s="724"/>
      <c r="AV40" s="724"/>
      <c r="AW40" s="724"/>
      <c r="AX40" s="724"/>
      <c r="AY40" s="725"/>
      <c r="AZ40" s="645" t="s">
        <v>129</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114</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58000</v>
      </c>
      <c r="CS40" s="646"/>
      <c r="CT40" s="646"/>
      <c r="CU40" s="646"/>
      <c r="CV40" s="646"/>
      <c r="CW40" s="646"/>
      <c r="CX40" s="646"/>
      <c r="CY40" s="647"/>
      <c r="CZ40" s="650">
        <v>0.7</v>
      </c>
      <c r="DA40" s="679"/>
      <c r="DB40" s="679"/>
      <c r="DC40" s="683"/>
      <c r="DD40" s="654" t="s">
        <v>129</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c r="B41" s="642" t="s">
        <v>350</v>
      </c>
      <c r="C41" s="643"/>
      <c r="D41" s="643"/>
      <c r="E41" s="643"/>
      <c r="F41" s="643"/>
      <c r="G41" s="643"/>
      <c r="H41" s="643"/>
      <c r="I41" s="643"/>
      <c r="J41" s="643"/>
      <c r="K41" s="643"/>
      <c r="L41" s="643"/>
      <c r="M41" s="643"/>
      <c r="N41" s="643"/>
      <c r="O41" s="643"/>
      <c r="P41" s="643"/>
      <c r="Q41" s="644"/>
      <c r="R41" s="645">
        <v>100000</v>
      </c>
      <c r="S41" s="646"/>
      <c r="T41" s="646"/>
      <c r="U41" s="646"/>
      <c r="V41" s="646"/>
      <c r="W41" s="646"/>
      <c r="X41" s="646"/>
      <c r="Y41" s="647"/>
      <c r="Z41" s="648">
        <v>1.1000000000000001</v>
      </c>
      <c r="AA41" s="648"/>
      <c r="AB41" s="648"/>
      <c r="AC41" s="648"/>
      <c r="AD41" s="649" t="s">
        <v>129</v>
      </c>
      <c r="AE41" s="649"/>
      <c r="AF41" s="649"/>
      <c r="AG41" s="649"/>
      <c r="AH41" s="649"/>
      <c r="AI41" s="649"/>
      <c r="AJ41" s="649"/>
      <c r="AK41" s="649"/>
      <c r="AL41" s="650" t="s">
        <v>242</v>
      </c>
      <c r="AM41" s="651"/>
      <c r="AN41" s="651"/>
      <c r="AO41" s="652"/>
      <c r="AQ41" s="723" t="s">
        <v>351</v>
      </c>
      <c r="AR41" s="724"/>
      <c r="AS41" s="724"/>
      <c r="AT41" s="724"/>
      <c r="AU41" s="724"/>
      <c r="AV41" s="724"/>
      <c r="AW41" s="724"/>
      <c r="AX41" s="724"/>
      <c r="AY41" s="725"/>
      <c r="AZ41" s="645">
        <v>113222</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129</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129</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354</v>
      </c>
      <c r="C42" s="696"/>
      <c r="D42" s="696"/>
      <c r="E42" s="696"/>
      <c r="F42" s="696"/>
      <c r="G42" s="696"/>
      <c r="H42" s="696"/>
      <c r="I42" s="696"/>
      <c r="J42" s="696"/>
      <c r="K42" s="696"/>
      <c r="L42" s="696"/>
      <c r="M42" s="696"/>
      <c r="N42" s="696"/>
      <c r="O42" s="696"/>
      <c r="P42" s="696"/>
      <c r="Q42" s="697"/>
      <c r="R42" s="730">
        <v>8898228</v>
      </c>
      <c r="S42" s="731"/>
      <c r="T42" s="731"/>
      <c r="U42" s="731"/>
      <c r="V42" s="731"/>
      <c r="W42" s="731"/>
      <c r="X42" s="731"/>
      <c r="Y42" s="739"/>
      <c r="Z42" s="740">
        <v>100</v>
      </c>
      <c r="AA42" s="740"/>
      <c r="AB42" s="740"/>
      <c r="AC42" s="740"/>
      <c r="AD42" s="741">
        <v>5898401</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564488</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380</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1156930</v>
      </c>
      <c r="CS42" s="646"/>
      <c r="CT42" s="646"/>
      <c r="CU42" s="646"/>
      <c r="CV42" s="646"/>
      <c r="CW42" s="646"/>
      <c r="CX42" s="646"/>
      <c r="CY42" s="647"/>
      <c r="CZ42" s="650">
        <v>13.4</v>
      </c>
      <c r="DA42" s="651"/>
      <c r="DB42" s="651"/>
      <c r="DC42" s="663"/>
      <c r="DD42" s="654">
        <v>396717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55154</v>
      </c>
      <c r="CS43" s="681"/>
      <c r="CT43" s="681"/>
      <c r="CU43" s="681"/>
      <c r="CV43" s="681"/>
      <c r="CW43" s="681"/>
      <c r="CX43" s="681"/>
      <c r="CY43" s="682"/>
      <c r="CZ43" s="650">
        <v>0.6</v>
      </c>
      <c r="DA43" s="679"/>
      <c r="DB43" s="679"/>
      <c r="DC43" s="683"/>
      <c r="DD43" s="654">
        <v>55154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359</v>
      </c>
      <c r="CG44" s="643"/>
      <c r="CH44" s="643"/>
      <c r="CI44" s="643"/>
      <c r="CJ44" s="643"/>
      <c r="CK44" s="643"/>
      <c r="CL44" s="643"/>
      <c r="CM44" s="643"/>
      <c r="CN44" s="643"/>
      <c r="CO44" s="643"/>
      <c r="CP44" s="643"/>
      <c r="CQ44" s="644"/>
      <c r="CR44" s="645">
        <v>1156930</v>
      </c>
      <c r="CS44" s="646"/>
      <c r="CT44" s="646"/>
      <c r="CU44" s="646"/>
      <c r="CV44" s="646"/>
      <c r="CW44" s="646"/>
      <c r="CX44" s="646"/>
      <c r="CY44" s="647"/>
      <c r="CZ44" s="650">
        <v>13.4</v>
      </c>
      <c r="DA44" s="651"/>
      <c r="DB44" s="651"/>
      <c r="DC44" s="663"/>
      <c r="DD44" s="654">
        <v>396717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360</v>
      </c>
      <c r="CG45" s="643"/>
      <c r="CH45" s="643"/>
      <c r="CI45" s="643"/>
      <c r="CJ45" s="643"/>
      <c r="CK45" s="643"/>
      <c r="CL45" s="643"/>
      <c r="CM45" s="643"/>
      <c r="CN45" s="643"/>
      <c r="CO45" s="643"/>
      <c r="CP45" s="643"/>
      <c r="CQ45" s="644"/>
      <c r="CR45" s="645">
        <v>305021</v>
      </c>
      <c r="CS45" s="681"/>
      <c r="CT45" s="681"/>
      <c r="CU45" s="681"/>
      <c r="CV45" s="681"/>
      <c r="CW45" s="681"/>
      <c r="CX45" s="681"/>
      <c r="CY45" s="682"/>
      <c r="CZ45" s="650">
        <v>3.5</v>
      </c>
      <c r="DA45" s="679"/>
      <c r="DB45" s="679"/>
      <c r="DC45" s="683"/>
      <c r="DD45" s="654">
        <v>52918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742836</v>
      </c>
      <c r="CS46" s="646"/>
      <c r="CT46" s="646"/>
      <c r="CU46" s="646"/>
      <c r="CV46" s="646"/>
      <c r="CW46" s="646"/>
      <c r="CX46" s="646"/>
      <c r="CY46" s="647"/>
      <c r="CZ46" s="650">
        <v>8.6</v>
      </c>
      <c r="DA46" s="651"/>
      <c r="DB46" s="651"/>
      <c r="DC46" s="663"/>
      <c r="DD46" s="654">
        <v>292276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t="s">
        <v>242</v>
      </c>
      <c r="CS47" s="681"/>
      <c r="CT47" s="681"/>
      <c r="CU47" s="681"/>
      <c r="CV47" s="681"/>
      <c r="CW47" s="681"/>
      <c r="CX47" s="681"/>
      <c r="CY47" s="682"/>
      <c r="CZ47" s="650" t="s">
        <v>242</v>
      </c>
      <c r="DA47" s="679"/>
      <c r="DB47" s="679"/>
      <c r="DC47" s="683"/>
      <c r="DD47" s="654" t="s">
        <v>242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365</v>
      </c>
      <c r="CD48" s="761"/>
      <c r="CE48" s="762"/>
      <c r="CF48" s="642" t="s">
        <v>366</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367</v>
      </c>
      <c r="CE49" s="696"/>
      <c r="CF49" s="696"/>
      <c r="CG49" s="696"/>
      <c r="CH49" s="696"/>
      <c r="CI49" s="696"/>
      <c r="CJ49" s="696"/>
      <c r="CK49" s="696"/>
      <c r="CL49" s="696"/>
      <c r="CM49" s="696"/>
      <c r="CN49" s="696"/>
      <c r="CO49" s="696"/>
      <c r="CP49" s="696"/>
      <c r="CQ49" s="697"/>
      <c r="CR49" s="730">
        <v>8624219</v>
      </c>
      <c r="CS49" s="716"/>
      <c r="CT49" s="716"/>
      <c r="CU49" s="716"/>
      <c r="CV49" s="716"/>
      <c r="CW49" s="716"/>
      <c r="CX49" s="716"/>
      <c r="CY49" s="747"/>
      <c r="CZ49" s="742">
        <v>100</v>
      </c>
      <c r="DA49" s="748"/>
      <c r="DB49" s="748"/>
      <c r="DC49" s="749"/>
      <c r="DD49" s="750">
        <v>6443387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DAzOWDHa59M1OHy5lMUnMXJy8rCCmd4Ar0Hm3KYElixoUnPYBa0iadOFtROveK7d5L8KP7eU4LpccMfr8R/n8Q==" saltValue="uErwL4er3JS65scUojVC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390</v>
      </c>
      <c r="C7" s="778"/>
      <c r="D7" s="778"/>
      <c r="E7" s="778"/>
      <c r="F7" s="778"/>
      <c r="G7" s="778"/>
      <c r="H7" s="778"/>
      <c r="I7" s="778"/>
      <c r="J7" s="778"/>
      <c r="K7" s="778"/>
      <c r="L7" s="778"/>
      <c r="M7" s="778"/>
      <c r="N7" s="778"/>
      <c r="O7" s="778"/>
      <c r="P7" s="779"/>
      <c r="Q7" s="780">
        <v>8882</v>
      </c>
      <c r="R7" s="781"/>
      <c r="S7" s="781"/>
      <c r="T7" s="781"/>
      <c r="U7" s="781"/>
      <c r="V7" s="781">
        <v>8608</v>
      </c>
      <c r="W7" s="781"/>
      <c r="X7" s="781"/>
      <c r="Y7" s="781"/>
      <c r="Z7" s="781"/>
      <c r="AA7" s="781">
        <v>274</v>
      </c>
      <c r="AB7" s="781"/>
      <c r="AC7" s="781"/>
      <c r="AD7" s="781"/>
      <c r="AE7" s="782"/>
      <c r="AF7" s="783">
        <v>222</v>
      </c>
      <c r="AG7" s="784"/>
      <c r="AH7" s="784"/>
      <c r="AI7" s="784"/>
      <c r="AJ7" s="785"/>
      <c r="AK7" s="820" t="s">
        <v>591</v>
      </c>
      <c r="AL7" s="821"/>
      <c r="AM7" s="821"/>
      <c r="AN7" s="821"/>
      <c r="AO7" s="821"/>
      <c r="AP7" s="821">
        <v>9122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t="s">
        <v>391</v>
      </c>
      <c r="C8" s="802"/>
      <c r="D8" s="802"/>
      <c r="E8" s="802"/>
      <c r="F8" s="802"/>
      <c r="G8" s="802"/>
      <c r="H8" s="802"/>
      <c r="I8" s="802"/>
      <c r="J8" s="802"/>
      <c r="K8" s="802"/>
      <c r="L8" s="802"/>
      <c r="M8" s="802"/>
      <c r="N8" s="802"/>
      <c r="O8" s="802"/>
      <c r="P8" s="803"/>
      <c r="Q8" s="804">
        <v>65</v>
      </c>
      <c r="R8" s="805"/>
      <c r="S8" s="805"/>
      <c r="T8" s="805"/>
      <c r="U8" s="805"/>
      <c r="V8" s="805">
        <v>65</v>
      </c>
      <c r="W8" s="805"/>
      <c r="X8" s="805"/>
      <c r="Y8" s="805"/>
      <c r="Z8" s="805"/>
      <c r="AA8" s="805">
        <v>0</v>
      </c>
      <c r="AB8" s="805"/>
      <c r="AC8" s="805"/>
      <c r="AD8" s="805"/>
      <c r="AE8" s="806"/>
      <c r="AF8" s="807" t="s">
        <v>392</v>
      </c>
      <c r="AG8" s="808"/>
      <c r="AH8" s="808"/>
      <c r="AI8" s="808"/>
      <c r="AJ8" s="809"/>
      <c r="AK8" s="810" t="s">
        <v>591</v>
      </c>
      <c r="AL8" s="811"/>
      <c r="AM8" s="811"/>
      <c r="AN8" s="811"/>
      <c r="AO8" s="811"/>
      <c r="AP8" s="811" t="s">
        <v>591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394</v>
      </c>
      <c r="B23" s="836" t="s">
        <v>395</v>
      </c>
      <c r="C23" s="837"/>
      <c r="D23" s="837"/>
      <c r="E23" s="837"/>
      <c r="F23" s="837"/>
      <c r="G23" s="837"/>
      <c r="H23" s="837"/>
      <c r="I23" s="837"/>
      <c r="J23" s="837"/>
      <c r="K23" s="837"/>
      <c r="L23" s="837"/>
      <c r="M23" s="837"/>
      <c r="N23" s="837"/>
      <c r="O23" s="837"/>
      <c r="P23" s="838"/>
      <c r="Q23" s="839">
        <v>8898</v>
      </c>
      <c r="R23" s="840"/>
      <c r="S23" s="840"/>
      <c r="T23" s="840"/>
      <c r="U23" s="840"/>
      <c r="V23" s="840">
        <v>8624</v>
      </c>
      <c r="W23" s="840"/>
      <c r="X23" s="840"/>
      <c r="Y23" s="840"/>
      <c r="Z23" s="840"/>
      <c r="AA23" s="840">
        <v>274</v>
      </c>
      <c r="AB23" s="840"/>
      <c r="AC23" s="840"/>
      <c r="AD23" s="840"/>
      <c r="AE23" s="841"/>
      <c r="AF23" s="842">
        <v>222</v>
      </c>
      <c r="AG23" s="840"/>
      <c r="AH23" s="840"/>
      <c r="AI23" s="840"/>
      <c r="AJ23" s="843"/>
      <c r="AK23" s="844"/>
      <c r="AL23" s="845"/>
      <c r="AM23" s="845"/>
      <c r="AN23" s="845"/>
      <c r="AO23" s="845"/>
      <c r="AP23" s="840">
        <v>9122</v>
      </c>
      <c r="AQ23" s="840"/>
      <c r="AR23" s="840"/>
      <c r="AS23" s="840"/>
      <c r="AT23" s="840"/>
      <c r="AU23" s="846"/>
      <c r="AV23" s="846"/>
      <c r="AW23" s="846"/>
      <c r="AX23" s="846"/>
      <c r="AY23" s="847"/>
      <c r="AZ23" s="855" t="s">
        <v>396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373</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407</v>
      </c>
      <c r="C28" s="778"/>
      <c r="D28" s="778"/>
      <c r="E28" s="778"/>
      <c r="F28" s="778"/>
      <c r="G28" s="778"/>
      <c r="H28" s="778"/>
      <c r="I28" s="778"/>
      <c r="J28" s="778"/>
      <c r="K28" s="778"/>
      <c r="L28" s="778"/>
      <c r="M28" s="778"/>
      <c r="N28" s="778"/>
      <c r="O28" s="778"/>
      <c r="P28" s="779"/>
      <c r="Q28" s="868">
        <f>1789-17</f>
        <v>1772</v>
      </c>
      <c r="R28" s="869"/>
      <c r="S28" s="869"/>
      <c r="T28" s="869"/>
      <c r="U28" s="869"/>
      <c r="V28" s="869">
        <f>1693-17</f>
        <v>1676</v>
      </c>
      <c r="W28" s="869"/>
      <c r="X28" s="869"/>
      <c r="Y28" s="869"/>
      <c r="Z28" s="869"/>
      <c r="AA28" s="869">
        <v>96</v>
      </c>
      <c r="AB28" s="869"/>
      <c r="AC28" s="869"/>
      <c r="AD28" s="869"/>
      <c r="AE28" s="870"/>
      <c r="AF28" s="871">
        <v>96</v>
      </c>
      <c r="AG28" s="869"/>
      <c r="AH28" s="869"/>
      <c r="AI28" s="869"/>
      <c r="AJ28" s="872"/>
      <c r="AK28" s="873">
        <v>96</v>
      </c>
      <c r="AL28" s="864"/>
      <c r="AM28" s="864"/>
      <c r="AN28" s="864"/>
      <c r="AO28" s="864"/>
      <c r="AP28" s="864" t="s">
        <v>591</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408</v>
      </c>
      <c r="C29" s="802"/>
      <c r="D29" s="802"/>
      <c r="E29" s="802"/>
      <c r="F29" s="802"/>
      <c r="G29" s="802"/>
      <c r="H29" s="802"/>
      <c r="I29" s="802"/>
      <c r="J29" s="802"/>
      <c r="K29" s="802"/>
      <c r="L29" s="802"/>
      <c r="M29" s="802"/>
      <c r="N29" s="802"/>
      <c r="O29" s="802"/>
      <c r="P29" s="803"/>
      <c r="Q29" s="804">
        <v>2083</v>
      </c>
      <c r="R29" s="805"/>
      <c r="S29" s="805"/>
      <c r="T29" s="805"/>
      <c r="U29" s="805"/>
      <c r="V29" s="805">
        <v>2033</v>
      </c>
      <c r="W29" s="805"/>
      <c r="X29" s="805"/>
      <c r="Y29" s="805"/>
      <c r="Z29" s="805"/>
      <c r="AA29" s="805">
        <v>50</v>
      </c>
      <c r="AB29" s="805"/>
      <c r="AC29" s="805"/>
      <c r="AD29" s="805"/>
      <c r="AE29" s="806"/>
      <c r="AF29" s="807">
        <v>50</v>
      </c>
      <c r="AG29" s="808"/>
      <c r="AH29" s="808"/>
      <c r="AI29" s="808"/>
      <c r="AJ29" s="809"/>
      <c r="AK29" s="876">
        <v>287</v>
      </c>
      <c r="AL29" s="877"/>
      <c r="AM29" s="877"/>
      <c r="AN29" s="877"/>
      <c r="AO29" s="877"/>
      <c r="AP29" s="877" t="s">
        <v>591</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409</v>
      </c>
      <c r="C30" s="802"/>
      <c r="D30" s="802"/>
      <c r="E30" s="802"/>
      <c r="F30" s="802"/>
      <c r="G30" s="802"/>
      <c r="H30" s="802"/>
      <c r="I30" s="802"/>
      <c r="J30" s="802"/>
      <c r="K30" s="802"/>
      <c r="L30" s="802"/>
      <c r="M30" s="802"/>
      <c r="N30" s="802"/>
      <c r="O30" s="802"/>
      <c r="P30" s="803"/>
      <c r="Q30" s="804">
        <v>237</v>
      </c>
      <c r="R30" s="805"/>
      <c r="S30" s="805"/>
      <c r="T30" s="805"/>
      <c r="U30" s="805"/>
      <c r="V30" s="805">
        <v>237</v>
      </c>
      <c r="W30" s="805"/>
      <c r="X30" s="805"/>
      <c r="Y30" s="805"/>
      <c r="Z30" s="805"/>
      <c r="AA30" s="805">
        <v>0</v>
      </c>
      <c r="AB30" s="805"/>
      <c r="AC30" s="805"/>
      <c r="AD30" s="805"/>
      <c r="AE30" s="806"/>
      <c r="AF30" s="807">
        <v>0</v>
      </c>
      <c r="AG30" s="808"/>
      <c r="AH30" s="808"/>
      <c r="AI30" s="808"/>
      <c r="AJ30" s="809"/>
      <c r="AK30" s="876">
        <v>53</v>
      </c>
      <c r="AL30" s="877"/>
      <c r="AM30" s="877"/>
      <c r="AN30" s="877"/>
      <c r="AO30" s="877"/>
      <c r="AP30" s="877" t="s">
        <v>591</v>
      </c>
      <c r="AQ30" s="877"/>
      <c r="AR30" s="877"/>
      <c r="AS30" s="877"/>
      <c r="AT30" s="877"/>
      <c r="AU30" s="877" t="s">
        <v>591</v>
      </c>
      <c r="AV30" s="877"/>
      <c r="AW30" s="877"/>
      <c r="AX30" s="877"/>
      <c r="AY30" s="877"/>
      <c r="AZ30" s="878" t="s">
        <v>591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410</v>
      </c>
      <c r="C31" s="802"/>
      <c r="D31" s="802"/>
      <c r="E31" s="802"/>
      <c r="F31" s="802"/>
      <c r="G31" s="802"/>
      <c r="H31" s="802"/>
      <c r="I31" s="802"/>
      <c r="J31" s="802"/>
      <c r="K31" s="802"/>
      <c r="L31" s="802"/>
      <c r="M31" s="802"/>
      <c r="N31" s="802"/>
      <c r="O31" s="802"/>
      <c r="P31" s="803"/>
      <c r="Q31" s="804">
        <v>363</v>
      </c>
      <c r="R31" s="805"/>
      <c r="S31" s="805"/>
      <c r="T31" s="805"/>
      <c r="U31" s="805"/>
      <c r="V31" s="805">
        <v>300</v>
      </c>
      <c r="W31" s="805"/>
      <c r="X31" s="805"/>
      <c r="Y31" s="805"/>
      <c r="Z31" s="805"/>
      <c r="AA31" s="805">
        <v>63</v>
      </c>
      <c r="AB31" s="805"/>
      <c r="AC31" s="805"/>
      <c r="AD31" s="805"/>
      <c r="AE31" s="806"/>
      <c r="AF31" s="807">
        <v>580</v>
      </c>
      <c r="AG31" s="808"/>
      <c r="AH31" s="808"/>
      <c r="AI31" s="808"/>
      <c r="AJ31" s="809"/>
      <c r="AK31" s="876">
        <v>45</v>
      </c>
      <c r="AL31" s="877"/>
      <c r="AM31" s="877"/>
      <c r="AN31" s="877"/>
      <c r="AO31" s="877"/>
      <c r="AP31" s="877">
        <v>1019</v>
      </c>
      <c r="AQ31" s="877"/>
      <c r="AR31" s="877"/>
      <c r="AS31" s="877"/>
      <c r="AT31" s="877"/>
      <c r="AU31" s="877">
        <v>319</v>
      </c>
      <c r="AV31" s="877"/>
      <c r="AW31" s="877"/>
      <c r="AX31" s="877"/>
      <c r="AY31" s="877"/>
      <c r="AZ31" s="878" t="s">
        <v>591</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412</v>
      </c>
      <c r="C32" s="802"/>
      <c r="D32" s="802"/>
      <c r="E32" s="802"/>
      <c r="F32" s="802"/>
      <c r="G32" s="802"/>
      <c r="H32" s="802"/>
      <c r="I32" s="802"/>
      <c r="J32" s="802"/>
      <c r="K32" s="802"/>
      <c r="L32" s="802"/>
      <c r="M32" s="802"/>
      <c r="N32" s="802"/>
      <c r="O32" s="802"/>
      <c r="P32" s="803"/>
      <c r="Q32" s="804">
        <v>577</v>
      </c>
      <c r="R32" s="805"/>
      <c r="S32" s="805"/>
      <c r="T32" s="805"/>
      <c r="U32" s="805"/>
      <c r="V32" s="805">
        <v>575</v>
      </c>
      <c r="W32" s="805"/>
      <c r="X32" s="805"/>
      <c r="Y32" s="805"/>
      <c r="Z32" s="805"/>
      <c r="AA32" s="805">
        <v>2</v>
      </c>
      <c r="AB32" s="805"/>
      <c r="AC32" s="805"/>
      <c r="AD32" s="805"/>
      <c r="AE32" s="806"/>
      <c r="AF32" s="807">
        <v>2</v>
      </c>
      <c r="AG32" s="808"/>
      <c r="AH32" s="808"/>
      <c r="AI32" s="808"/>
      <c r="AJ32" s="809"/>
      <c r="AK32" s="876">
        <v>371</v>
      </c>
      <c r="AL32" s="877"/>
      <c r="AM32" s="877"/>
      <c r="AN32" s="877"/>
      <c r="AO32" s="877"/>
      <c r="AP32" s="877">
        <v>1434</v>
      </c>
      <c r="AQ32" s="877"/>
      <c r="AR32" s="877"/>
      <c r="AS32" s="877"/>
      <c r="AT32" s="877"/>
      <c r="AU32" s="877">
        <v>1353</v>
      </c>
      <c r="AV32" s="877"/>
      <c r="AW32" s="877"/>
      <c r="AX32" s="877"/>
      <c r="AY32" s="877"/>
      <c r="AZ32" s="878" t="s">
        <v>591</v>
      </c>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414</v>
      </c>
      <c r="C33" s="802"/>
      <c r="D33" s="802"/>
      <c r="E33" s="802"/>
      <c r="F33" s="802"/>
      <c r="G33" s="802"/>
      <c r="H33" s="802"/>
      <c r="I33" s="802"/>
      <c r="J33" s="802"/>
      <c r="K33" s="802"/>
      <c r="L33" s="802"/>
      <c r="M33" s="802"/>
      <c r="N33" s="802"/>
      <c r="O33" s="802"/>
      <c r="P33" s="803"/>
      <c r="Q33" s="804">
        <v>205</v>
      </c>
      <c r="R33" s="805"/>
      <c r="S33" s="805"/>
      <c r="T33" s="805"/>
      <c r="U33" s="805"/>
      <c r="V33" s="805">
        <v>205</v>
      </c>
      <c r="W33" s="805"/>
      <c r="X33" s="805"/>
      <c r="Y33" s="805"/>
      <c r="Z33" s="805"/>
      <c r="AA33" s="805">
        <v>0</v>
      </c>
      <c r="AB33" s="805"/>
      <c r="AC33" s="805"/>
      <c r="AD33" s="805"/>
      <c r="AE33" s="806"/>
      <c r="AF33" s="807">
        <v>0</v>
      </c>
      <c r="AG33" s="808"/>
      <c r="AH33" s="808"/>
      <c r="AI33" s="808"/>
      <c r="AJ33" s="809"/>
      <c r="AK33" s="876">
        <v>147</v>
      </c>
      <c r="AL33" s="877"/>
      <c r="AM33" s="877"/>
      <c r="AN33" s="877"/>
      <c r="AO33" s="877"/>
      <c r="AP33" s="877">
        <v>719</v>
      </c>
      <c r="AQ33" s="877"/>
      <c r="AR33" s="877"/>
      <c r="AS33" s="877"/>
      <c r="AT33" s="877"/>
      <c r="AU33" s="877">
        <v>719</v>
      </c>
      <c r="AV33" s="877"/>
      <c r="AW33" s="877"/>
      <c r="AX33" s="877"/>
      <c r="AY33" s="877"/>
      <c r="AZ33" s="878" t="s">
        <v>591</v>
      </c>
      <c r="BA33" s="878"/>
      <c r="BB33" s="878"/>
      <c r="BC33" s="878"/>
      <c r="BD33" s="878"/>
      <c r="BE33" s="874" t="s">
        <v>415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394</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728</v>
      </c>
      <c r="AG63" s="888"/>
      <c r="AH63" s="888"/>
      <c r="AI63" s="888"/>
      <c r="AJ63" s="889"/>
      <c r="AK63" s="890"/>
      <c r="AL63" s="885"/>
      <c r="AM63" s="885"/>
      <c r="AN63" s="885"/>
      <c r="AO63" s="885"/>
      <c r="AP63" s="888">
        <v>3172</v>
      </c>
      <c r="AQ63" s="888"/>
      <c r="AR63" s="888"/>
      <c r="AS63" s="888"/>
      <c r="AT63" s="888"/>
      <c r="AU63" s="888">
        <v>2391</v>
      </c>
      <c r="AV63" s="888"/>
      <c r="AW63" s="888"/>
      <c r="AX63" s="888"/>
      <c r="AY63" s="888"/>
      <c r="AZ63" s="892"/>
      <c r="BA63" s="892"/>
      <c r="BB63" s="892"/>
      <c r="BC63" s="892"/>
      <c r="BD63" s="892"/>
      <c r="BE63" s="893"/>
      <c r="BF63" s="893"/>
      <c r="BG63" s="893"/>
      <c r="BH63" s="893"/>
      <c r="BI63" s="894"/>
      <c r="BJ63" s="895" t="s">
        <v>418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420</v>
      </c>
      <c r="B66" s="787"/>
      <c r="C66" s="787"/>
      <c r="D66" s="787"/>
      <c r="E66" s="787"/>
      <c r="F66" s="787"/>
      <c r="G66" s="787"/>
      <c r="H66" s="787"/>
      <c r="I66" s="787"/>
      <c r="J66" s="787"/>
      <c r="K66" s="787"/>
      <c r="L66" s="787"/>
      <c r="M66" s="787"/>
      <c r="N66" s="787"/>
      <c r="O66" s="787"/>
      <c r="P66" s="788"/>
      <c r="Q66" s="763" t="s">
        <v>421</v>
      </c>
      <c r="R66" s="764"/>
      <c r="S66" s="764"/>
      <c r="T66" s="764"/>
      <c r="U66" s="765"/>
      <c r="V66" s="763" t="s">
        <v>422</v>
      </c>
      <c r="W66" s="764"/>
      <c r="X66" s="764"/>
      <c r="Y66" s="764"/>
      <c r="Z66" s="765"/>
      <c r="AA66" s="763" t="s">
        <v>423</v>
      </c>
      <c r="AB66" s="764"/>
      <c r="AC66" s="764"/>
      <c r="AD66" s="764"/>
      <c r="AE66" s="765"/>
      <c r="AF66" s="898" t="s">
        <v>424</v>
      </c>
      <c r="AG66" s="859"/>
      <c r="AH66" s="859"/>
      <c r="AI66" s="859"/>
      <c r="AJ66" s="899"/>
      <c r="AK66" s="763" t="s">
        <v>425</v>
      </c>
      <c r="AL66" s="787"/>
      <c r="AM66" s="787"/>
      <c r="AN66" s="787"/>
      <c r="AO66" s="788"/>
      <c r="AP66" s="763" t="s">
        <v>426</v>
      </c>
      <c r="AQ66" s="764"/>
      <c r="AR66" s="764"/>
      <c r="AS66" s="764"/>
      <c r="AT66" s="765"/>
      <c r="AU66" s="763" t="s">
        <v>427</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592</v>
      </c>
      <c r="C68" s="916"/>
      <c r="D68" s="916"/>
      <c r="E68" s="916"/>
      <c r="F68" s="916"/>
      <c r="G68" s="916"/>
      <c r="H68" s="916"/>
      <c r="I68" s="916"/>
      <c r="J68" s="916"/>
      <c r="K68" s="916"/>
      <c r="L68" s="916"/>
      <c r="M68" s="916"/>
      <c r="N68" s="916"/>
      <c r="O68" s="916"/>
      <c r="P68" s="917"/>
      <c r="Q68" s="918">
        <v>2776</v>
      </c>
      <c r="R68" s="912"/>
      <c r="S68" s="912"/>
      <c r="T68" s="912"/>
      <c r="U68" s="912"/>
      <c r="V68" s="912">
        <v>2683</v>
      </c>
      <c r="W68" s="912"/>
      <c r="X68" s="912"/>
      <c r="Y68" s="912"/>
      <c r="Z68" s="912"/>
      <c r="AA68" s="912">
        <v>93</v>
      </c>
      <c r="AB68" s="912"/>
      <c r="AC68" s="912"/>
      <c r="AD68" s="912"/>
      <c r="AE68" s="912"/>
      <c r="AF68" s="912">
        <v>93</v>
      </c>
      <c r="AG68" s="912"/>
      <c r="AH68" s="912"/>
      <c r="AI68" s="912"/>
      <c r="AJ68" s="912"/>
      <c r="AK68" s="912" t="s">
        <v>528</v>
      </c>
      <c r="AL68" s="912"/>
      <c r="AM68" s="912"/>
      <c r="AN68" s="912"/>
      <c r="AO68" s="912"/>
      <c r="AP68" s="912">
        <v>2635</v>
      </c>
      <c r="AQ68" s="912"/>
      <c r="AR68" s="912"/>
      <c r="AS68" s="912"/>
      <c r="AT68" s="912"/>
      <c r="AU68" s="912">
        <v>276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593</v>
      </c>
      <c r="C69" s="920"/>
      <c r="D69" s="920"/>
      <c r="E69" s="920"/>
      <c r="F69" s="920"/>
      <c r="G69" s="920"/>
      <c r="H69" s="920"/>
      <c r="I69" s="920"/>
      <c r="J69" s="920"/>
      <c r="K69" s="920"/>
      <c r="L69" s="920"/>
      <c r="M69" s="920"/>
      <c r="N69" s="920"/>
      <c r="O69" s="920"/>
      <c r="P69" s="921"/>
      <c r="Q69" s="922">
        <v>461</v>
      </c>
      <c r="R69" s="877"/>
      <c r="S69" s="877"/>
      <c r="T69" s="877"/>
      <c r="U69" s="877"/>
      <c r="V69" s="877">
        <v>428</v>
      </c>
      <c r="W69" s="877"/>
      <c r="X69" s="877"/>
      <c r="Y69" s="877"/>
      <c r="Z69" s="877"/>
      <c r="AA69" s="877">
        <v>33</v>
      </c>
      <c r="AB69" s="877"/>
      <c r="AC69" s="877"/>
      <c r="AD69" s="877"/>
      <c r="AE69" s="877"/>
      <c r="AF69" s="877">
        <v>33</v>
      </c>
      <c r="AG69" s="877"/>
      <c r="AH69" s="877"/>
      <c r="AI69" s="877"/>
      <c r="AJ69" s="877"/>
      <c r="AK69" s="877" t="s">
        <v>528</v>
      </c>
      <c r="AL69" s="877"/>
      <c r="AM69" s="877"/>
      <c r="AN69" s="877"/>
      <c r="AO69" s="877"/>
      <c r="AP69" s="877">
        <v>1729</v>
      </c>
      <c r="AQ69" s="877"/>
      <c r="AR69" s="877"/>
      <c r="AS69" s="877"/>
      <c r="AT69" s="877"/>
      <c r="AU69" s="877">
        <v>1065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594</v>
      </c>
      <c r="C70" s="920"/>
      <c r="D70" s="920"/>
      <c r="E70" s="920"/>
      <c r="F70" s="920"/>
      <c r="G70" s="920"/>
      <c r="H70" s="920"/>
      <c r="I70" s="920"/>
      <c r="J70" s="920"/>
      <c r="K70" s="920"/>
      <c r="L70" s="920"/>
      <c r="M70" s="920"/>
      <c r="N70" s="920"/>
      <c r="O70" s="920"/>
      <c r="P70" s="921"/>
      <c r="Q70" s="922">
        <v>529</v>
      </c>
      <c r="R70" s="877"/>
      <c r="S70" s="877"/>
      <c r="T70" s="877"/>
      <c r="U70" s="877"/>
      <c r="V70" s="877">
        <v>507</v>
      </c>
      <c r="W70" s="877"/>
      <c r="X70" s="877"/>
      <c r="Y70" s="877"/>
      <c r="Z70" s="877"/>
      <c r="AA70" s="877">
        <v>22</v>
      </c>
      <c r="AB70" s="877"/>
      <c r="AC70" s="877"/>
      <c r="AD70" s="877"/>
      <c r="AE70" s="877"/>
      <c r="AF70" s="877">
        <v>22</v>
      </c>
      <c r="AG70" s="877"/>
      <c r="AH70" s="877"/>
      <c r="AI70" s="877"/>
      <c r="AJ70" s="877"/>
      <c r="AK70" s="877" t="s">
        <v>528</v>
      </c>
      <c r="AL70" s="877"/>
      <c r="AM70" s="877"/>
      <c r="AN70" s="877"/>
      <c r="AO70" s="877"/>
      <c r="AP70" s="877" t="s">
        <v>528</v>
      </c>
      <c r="AQ70" s="877"/>
      <c r="AR70" s="877"/>
      <c r="AS70" s="877"/>
      <c r="AT70" s="877"/>
      <c r="AU70" s="877" t="s">
        <v>528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595</v>
      </c>
      <c r="C71" s="920"/>
      <c r="D71" s="920"/>
      <c r="E71" s="920"/>
      <c r="F71" s="920"/>
      <c r="G71" s="920"/>
      <c r="H71" s="920"/>
      <c r="I71" s="920"/>
      <c r="J71" s="920"/>
      <c r="K71" s="920"/>
      <c r="L71" s="920"/>
      <c r="M71" s="920"/>
      <c r="N71" s="920"/>
      <c r="O71" s="920"/>
      <c r="P71" s="921"/>
      <c r="Q71" s="922">
        <v>109615</v>
      </c>
      <c r="R71" s="877"/>
      <c r="S71" s="877"/>
      <c r="T71" s="877"/>
      <c r="U71" s="877"/>
      <c r="V71" s="877">
        <v>107064</v>
      </c>
      <c r="W71" s="877"/>
      <c r="X71" s="877"/>
      <c r="Y71" s="877"/>
      <c r="Z71" s="877"/>
      <c r="AA71" s="877">
        <v>2551</v>
      </c>
      <c r="AB71" s="877"/>
      <c r="AC71" s="877"/>
      <c r="AD71" s="877"/>
      <c r="AE71" s="877"/>
      <c r="AF71" s="877">
        <v>2551</v>
      </c>
      <c r="AG71" s="877"/>
      <c r="AH71" s="877"/>
      <c r="AI71" s="877"/>
      <c r="AJ71" s="877"/>
      <c r="AK71" s="877" t="s">
        <v>528</v>
      </c>
      <c r="AL71" s="877"/>
      <c r="AM71" s="877"/>
      <c r="AN71" s="877"/>
      <c r="AO71" s="877"/>
      <c r="AP71" s="877" t="s">
        <v>528</v>
      </c>
      <c r="AQ71" s="877"/>
      <c r="AR71" s="877"/>
      <c r="AS71" s="877"/>
      <c r="AT71" s="877"/>
      <c r="AU71" s="877" t="s">
        <v>528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596</v>
      </c>
      <c r="C72" s="920"/>
      <c r="D72" s="920"/>
      <c r="E72" s="920"/>
      <c r="F72" s="920"/>
      <c r="G72" s="920"/>
      <c r="H72" s="920"/>
      <c r="I72" s="920"/>
      <c r="J72" s="920"/>
      <c r="K72" s="920"/>
      <c r="L72" s="920"/>
      <c r="M72" s="920"/>
      <c r="N72" s="920"/>
      <c r="O72" s="920"/>
      <c r="P72" s="921"/>
      <c r="Q72" s="922">
        <v>30</v>
      </c>
      <c r="R72" s="877"/>
      <c r="S72" s="877"/>
      <c r="T72" s="877"/>
      <c r="U72" s="877"/>
      <c r="V72" s="877">
        <v>29</v>
      </c>
      <c r="W72" s="877"/>
      <c r="X72" s="877"/>
      <c r="Y72" s="877"/>
      <c r="Z72" s="877"/>
      <c r="AA72" s="877">
        <v>1</v>
      </c>
      <c r="AB72" s="877"/>
      <c r="AC72" s="877"/>
      <c r="AD72" s="877"/>
      <c r="AE72" s="877"/>
      <c r="AF72" s="877">
        <v>1</v>
      </c>
      <c r="AG72" s="877"/>
      <c r="AH72" s="877"/>
      <c r="AI72" s="877"/>
      <c r="AJ72" s="877"/>
      <c r="AK72" s="877" t="s">
        <v>528</v>
      </c>
      <c r="AL72" s="877"/>
      <c r="AM72" s="877"/>
      <c r="AN72" s="877"/>
      <c r="AO72" s="877"/>
      <c r="AP72" s="877" t="s">
        <v>528</v>
      </c>
      <c r="AQ72" s="877"/>
      <c r="AR72" s="877"/>
      <c r="AS72" s="877"/>
      <c r="AT72" s="877"/>
      <c r="AU72" s="877" t="s">
        <v>528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597</v>
      </c>
      <c r="C73" s="920"/>
      <c r="D73" s="920"/>
      <c r="E73" s="920"/>
      <c r="F73" s="920"/>
      <c r="G73" s="920"/>
      <c r="H73" s="920"/>
      <c r="I73" s="920"/>
      <c r="J73" s="920"/>
      <c r="K73" s="920"/>
      <c r="L73" s="920"/>
      <c r="M73" s="920"/>
      <c r="N73" s="920"/>
      <c r="O73" s="920"/>
      <c r="P73" s="921"/>
      <c r="Q73" s="922">
        <v>4311</v>
      </c>
      <c r="R73" s="877"/>
      <c r="S73" s="877"/>
      <c r="T73" s="877"/>
      <c r="U73" s="877"/>
      <c r="V73" s="877">
        <v>3658</v>
      </c>
      <c r="W73" s="877"/>
      <c r="X73" s="877"/>
      <c r="Y73" s="877"/>
      <c r="Z73" s="877"/>
      <c r="AA73" s="877">
        <v>653</v>
      </c>
      <c r="AB73" s="877"/>
      <c r="AC73" s="877"/>
      <c r="AD73" s="877"/>
      <c r="AE73" s="877"/>
      <c r="AF73" s="877">
        <v>653</v>
      </c>
      <c r="AG73" s="877"/>
      <c r="AH73" s="877"/>
      <c r="AI73" s="877"/>
      <c r="AJ73" s="877"/>
      <c r="AK73" s="877" t="s">
        <v>528</v>
      </c>
      <c r="AL73" s="877"/>
      <c r="AM73" s="877"/>
      <c r="AN73" s="877"/>
      <c r="AO73" s="877"/>
      <c r="AP73" s="877" t="s">
        <v>528</v>
      </c>
      <c r="AQ73" s="877"/>
      <c r="AR73" s="877"/>
      <c r="AS73" s="877"/>
      <c r="AT73" s="877"/>
      <c r="AU73" s="877" t="s">
        <v>528</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598</v>
      </c>
      <c r="C74" s="920"/>
      <c r="D74" s="920"/>
      <c r="E74" s="920"/>
      <c r="F74" s="920"/>
      <c r="G74" s="920"/>
      <c r="H74" s="920"/>
      <c r="I74" s="920"/>
      <c r="J74" s="920"/>
      <c r="K74" s="920"/>
      <c r="L74" s="920"/>
      <c r="M74" s="920"/>
      <c r="N74" s="920"/>
      <c r="O74" s="920"/>
      <c r="P74" s="921"/>
      <c r="Q74" s="922">
        <v>91</v>
      </c>
      <c r="R74" s="877"/>
      <c r="S74" s="877"/>
      <c r="T74" s="877"/>
      <c r="U74" s="877"/>
      <c r="V74" s="877">
        <v>88</v>
      </c>
      <c r="W74" s="877"/>
      <c r="X74" s="877"/>
      <c r="Y74" s="877"/>
      <c r="Z74" s="877"/>
      <c r="AA74" s="877">
        <v>3</v>
      </c>
      <c r="AB74" s="877"/>
      <c r="AC74" s="877"/>
      <c r="AD74" s="877"/>
      <c r="AE74" s="877"/>
      <c r="AF74" s="877">
        <v>3</v>
      </c>
      <c r="AG74" s="877"/>
      <c r="AH74" s="877"/>
      <c r="AI74" s="877"/>
      <c r="AJ74" s="877"/>
      <c r="AK74" s="877" t="s">
        <v>528</v>
      </c>
      <c r="AL74" s="877"/>
      <c r="AM74" s="877"/>
      <c r="AN74" s="877"/>
      <c r="AO74" s="877"/>
      <c r="AP74" s="877" t="s">
        <v>528</v>
      </c>
      <c r="AQ74" s="877"/>
      <c r="AR74" s="877"/>
      <c r="AS74" s="877"/>
      <c r="AT74" s="877"/>
      <c r="AU74" s="877" t="s">
        <v>528</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599</v>
      </c>
      <c r="C75" s="920"/>
      <c r="D75" s="920"/>
      <c r="E75" s="920"/>
      <c r="F75" s="920"/>
      <c r="G75" s="920"/>
      <c r="H75" s="920"/>
      <c r="I75" s="920"/>
      <c r="J75" s="920"/>
      <c r="K75" s="920"/>
      <c r="L75" s="920"/>
      <c r="M75" s="920"/>
      <c r="N75" s="920"/>
      <c r="O75" s="920"/>
      <c r="P75" s="921"/>
      <c r="Q75" s="925">
        <v>161</v>
      </c>
      <c r="R75" s="926"/>
      <c r="S75" s="926"/>
      <c r="T75" s="926"/>
      <c r="U75" s="876"/>
      <c r="V75" s="927">
        <v>149</v>
      </c>
      <c r="W75" s="926"/>
      <c r="X75" s="926"/>
      <c r="Y75" s="926"/>
      <c r="Z75" s="876"/>
      <c r="AA75" s="927">
        <v>12</v>
      </c>
      <c r="AB75" s="926"/>
      <c r="AC75" s="926"/>
      <c r="AD75" s="926"/>
      <c r="AE75" s="876"/>
      <c r="AF75" s="927">
        <v>12</v>
      </c>
      <c r="AG75" s="926"/>
      <c r="AH75" s="926"/>
      <c r="AI75" s="926"/>
      <c r="AJ75" s="876"/>
      <c r="AK75" s="927" t="s">
        <v>528</v>
      </c>
      <c r="AL75" s="926"/>
      <c r="AM75" s="926"/>
      <c r="AN75" s="926"/>
      <c r="AO75" s="876"/>
      <c r="AP75" s="927" t="s">
        <v>528</v>
      </c>
      <c r="AQ75" s="926"/>
      <c r="AR75" s="926"/>
      <c r="AS75" s="926"/>
      <c r="AT75" s="876"/>
      <c r="AU75" s="927" t="s">
        <v>528</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394</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3368</v>
      </c>
      <c r="AG88" s="888"/>
      <c r="AH88" s="888"/>
      <c r="AI88" s="888"/>
      <c r="AJ88" s="888"/>
      <c r="AK88" s="885"/>
      <c r="AL88" s="885"/>
      <c r="AM88" s="885"/>
      <c r="AN88" s="885"/>
      <c r="AO88" s="885"/>
      <c r="AP88" s="888">
        <v>4364</v>
      </c>
      <c r="AQ88" s="888"/>
      <c r="AR88" s="888"/>
      <c r="AS88" s="888"/>
      <c r="AT88" s="888"/>
      <c r="AU88" s="888">
        <v>1341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310</v>
      </c>
      <c r="AG109" s="941"/>
      <c r="AH109" s="941"/>
      <c r="AI109" s="941"/>
      <c r="AJ109" s="942"/>
      <c r="AK109" s="940" t="s">
        <v>309</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310</v>
      </c>
      <c r="BW109" s="941"/>
      <c r="BX109" s="941"/>
      <c r="BY109" s="941"/>
      <c r="BZ109" s="942"/>
      <c r="CA109" s="940" t="s">
        <v>309</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310</v>
      </c>
      <c r="DM109" s="941"/>
      <c r="DN109" s="941"/>
      <c r="DO109" s="941"/>
      <c r="DP109" s="942"/>
      <c r="DQ109" s="940" t="s">
        <v>309</v>
      </c>
      <c r="DR109" s="941"/>
      <c r="DS109" s="941"/>
      <c r="DT109" s="941"/>
      <c r="DU109" s="942"/>
      <c r="DV109" s="940" t="s">
        <v>438</v>
      </c>
      <c r="DW109" s="941"/>
      <c r="DX109" s="941"/>
      <c r="DY109" s="941"/>
      <c r="DZ109" s="943"/>
    </row>
    <row r="110" spans="1:131" s="247" customFormat="1" ht="26.25" customHeight="1">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634360</v>
      </c>
      <c r="AB110" s="948"/>
      <c r="AC110" s="948"/>
      <c r="AD110" s="948"/>
      <c r="AE110" s="949"/>
      <c r="AF110" s="950">
        <v>716221</v>
      </c>
      <c r="AG110" s="948"/>
      <c r="AH110" s="948"/>
      <c r="AI110" s="948"/>
      <c r="AJ110" s="949"/>
      <c r="AK110" s="950">
        <v>800106</v>
      </c>
      <c r="AL110" s="948"/>
      <c r="AM110" s="948"/>
      <c r="AN110" s="948"/>
      <c r="AO110" s="949"/>
      <c r="AP110" s="951">
        <v>15.9</v>
      </c>
      <c r="AQ110" s="952"/>
      <c r="AR110" s="952"/>
      <c r="AS110" s="952"/>
      <c r="AT110" s="953"/>
      <c r="AU110" s="954" t="s">
        <v>72</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9240710</v>
      </c>
      <c r="BR110" s="983"/>
      <c r="BS110" s="983"/>
      <c r="BT110" s="983"/>
      <c r="BU110" s="983"/>
      <c r="BV110" s="983">
        <v>9300171</v>
      </c>
      <c r="BW110" s="983"/>
      <c r="BX110" s="983"/>
      <c r="BY110" s="983"/>
      <c r="BZ110" s="983"/>
      <c r="CA110" s="983">
        <v>9121675</v>
      </c>
      <c r="CB110" s="983"/>
      <c r="CC110" s="983"/>
      <c r="CD110" s="983"/>
      <c r="CE110" s="983"/>
      <c r="CF110" s="997">
        <v>181.5</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444</v>
      </c>
      <c r="DH110" s="983"/>
      <c r="DI110" s="983"/>
      <c r="DJ110" s="983"/>
      <c r="DK110" s="983"/>
      <c r="DL110" s="983" t="s">
        <v>418</v>
      </c>
      <c r="DM110" s="983"/>
      <c r="DN110" s="983"/>
      <c r="DO110" s="983"/>
      <c r="DP110" s="983"/>
      <c r="DQ110" s="983" t="s">
        <v>445</v>
      </c>
      <c r="DR110" s="983"/>
      <c r="DS110" s="983"/>
      <c r="DT110" s="983"/>
      <c r="DU110" s="983"/>
      <c r="DV110" s="984" t="s">
        <v>418</v>
      </c>
      <c r="DW110" s="984"/>
      <c r="DX110" s="984"/>
      <c r="DY110" s="984"/>
      <c r="DZ110" s="985"/>
    </row>
    <row r="111" spans="1:131" s="247" customFormat="1" ht="26.25" customHeight="1">
      <c r="A111" s="986" t="s">
        <v>446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418</v>
      </c>
      <c r="AB111" s="990"/>
      <c r="AC111" s="990"/>
      <c r="AD111" s="990"/>
      <c r="AE111" s="991"/>
      <c r="AF111" s="992" t="s">
        <v>445</v>
      </c>
      <c r="AG111" s="990"/>
      <c r="AH111" s="990"/>
      <c r="AI111" s="990"/>
      <c r="AJ111" s="991"/>
      <c r="AK111" s="992" t="s">
        <v>444</v>
      </c>
      <c r="AL111" s="990"/>
      <c r="AM111" s="990"/>
      <c r="AN111" s="990"/>
      <c r="AO111" s="991"/>
      <c r="AP111" s="993" t="s">
        <v>418</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t="s">
        <v>448</v>
      </c>
      <c r="BR111" s="976"/>
      <c r="BS111" s="976"/>
      <c r="BT111" s="976"/>
      <c r="BU111" s="976"/>
      <c r="BV111" s="976" t="s">
        <v>445</v>
      </c>
      <c r="BW111" s="976"/>
      <c r="BX111" s="976"/>
      <c r="BY111" s="976"/>
      <c r="BZ111" s="976"/>
      <c r="CA111" s="976" t="s">
        <v>448</v>
      </c>
      <c r="CB111" s="976"/>
      <c r="CC111" s="976"/>
      <c r="CD111" s="976"/>
      <c r="CE111" s="976"/>
      <c r="CF111" s="970" t="s">
        <v>445</v>
      </c>
      <c r="CG111" s="971"/>
      <c r="CH111" s="971"/>
      <c r="CI111" s="971"/>
      <c r="CJ111" s="971"/>
      <c r="CK111" s="1001"/>
      <c r="CL111" s="1002"/>
      <c r="CM111" s="972" t="s">
        <v>449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418</v>
      </c>
      <c r="DM111" s="976"/>
      <c r="DN111" s="976"/>
      <c r="DO111" s="976"/>
      <c r="DP111" s="976"/>
      <c r="DQ111" s="976" t="s">
        <v>445</v>
      </c>
      <c r="DR111" s="976"/>
      <c r="DS111" s="976"/>
      <c r="DT111" s="976"/>
      <c r="DU111" s="976"/>
      <c r="DV111" s="977" t="s">
        <v>450</v>
      </c>
      <c r="DW111" s="977"/>
      <c r="DX111" s="977"/>
      <c r="DY111" s="977"/>
      <c r="DZ111" s="978"/>
    </row>
    <row r="112" spans="1:131" s="247" customFormat="1" ht="26.25" customHeight="1">
      <c r="A112" s="1008" t="s">
        <v>451</v>
      </c>
      <c r="B112" s="1009"/>
      <c r="C112" s="1006" t="s">
        <v>452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444</v>
      </c>
      <c r="AG112" s="1015"/>
      <c r="AH112" s="1015"/>
      <c r="AI112" s="1015"/>
      <c r="AJ112" s="1016"/>
      <c r="AK112" s="1017" t="s">
        <v>418</v>
      </c>
      <c r="AL112" s="1015"/>
      <c r="AM112" s="1015"/>
      <c r="AN112" s="1015"/>
      <c r="AO112" s="1016"/>
      <c r="AP112" s="1018" t="s">
        <v>448</v>
      </c>
      <c r="AQ112" s="1019"/>
      <c r="AR112" s="1019"/>
      <c r="AS112" s="1019"/>
      <c r="AT112" s="1020"/>
      <c r="AU112" s="956"/>
      <c r="AV112" s="957"/>
      <c r="AW112" s="957"/>
      <c r="AX112" s="957"/>
      <c r="AY112" s="957"/>
      <c r="AZ112" s="1005" t="s">
        <v>453</v>
      </c>
      <c r="BA112" s="1006"/>
      <c r="BB112" s="1006"/>
      <c r="BC112" s="1006"/>
      <c r="BD112" s="1006"/>
      <c r="BE112" s="1006"/>
      <c r="BF112" s="1006"/>
      <c r="BG112" s="1006"/>
      <c r="BH112" s="1006"/>
      <c r="BI112" s="1006"/>
      <c r="BJ112" s="1006"/>
      <c r="BK112" s="1006"/>
      <c r="BL112" s="1006"/>
      <c r="BM112" s="1006"/>
      <c r="BN112" s="1006"/>
      <c r="BO112" s="1006"/>
      <c r="BP112" s="1007"/>
      <c r="BQ112" s="975">
        <v>3117072</v>
      </c>
      <c r="BR112" s="976"/>
      <c r="BS112" s="976"/>
      <c r="BT112" s="976"/>
      <c r="BU112" s="976"/>
      <c r="BV112" s="976">
        <v>2908411</v>
      </c>
      <c r="BW112" s="976"/>
      <c r="BX112" s="976"/>
      <c r="BY112" s="976"/>
      <c r="BZ112" s="976"/>
      <c r="CA112" s="976">
        <v>2390767</v>
      </c>
      <c r="CB112" s="976"/>
      <c r="CC112" s="976"/>
      <c r="CD112" s="976"/>
      <c r="CE112" s="976"/>
      <c r="CF112" s="970">
        <v>47.6</v>
      </c>
      <c r="CG112" s="971"/>
      <c r="CH112" s="971"/>
      <c r="CI112" s="971"/>
      <c r="CJ112" s="971"/>
      <c r="CK112" s="1001"/>
      <c r="CL112" s="1002"/>
      <c r="CM112" s="972" t="s">
        <v>454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455</v>
      </c>
      <c r="DH112" s="976"/>
      <c r="DI112" s="976"/>
      <c r="DJ112" s="976"/>
      <c r="DK112" s="976"/>
      <c r="DL112" s="976" t="s">
        <v>450</v>
      </c>
      <c r="DM112" s="976"/>
      <c r="DN112" s="976"/>
      <c r="DO112" s="976"/>
      <c r="DP112" s="976"/>
      <c r="DQ112" s="976" t="s">
        <v>445</v>
      </c>
      <c r="DR112" s="976"/>
      <c r="DS112" s="976"/>
      <c r="DT112" s="976"/>
      <c r="DU112" s="976"/>
      <c r="DV112" s="977" t="s">
        <v>418</v>
      </c>
      <c r="DW112" s="977"/>
      <c r="DX112" s="977"/>
      <c r="DY112" s="977"/>
      <c r="DZ112" s="978"/>
    </row>
    <row r="113" spans="1:130" s="247" customFormat="1" ht="26.25" customHeight="1">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568608</v>
      </c>
      <c r="AB113" s="990"/>
      <c r="AC113" s="990"/>
      <c r="AD113" s="990"/>
      <c r="AE113" s="991"/>
      <c r="AF113" s="992">
        <v>540001</v>
      </c>
      <c r="AG113" s="990"/>
      <c r="AH113" s="990"/>
      <c r="AI113" s="990"/>
      <c r="AJ113" s="991"/>
      <c r="AK113" s="992">
        <v>504848</v>
      </c>
      <c r="AL113" s="990"/>
      <c r="AM113" s="990"/>
      <c r="AN113" s="990"/>
      <c r="AO113" s="991"/>
      <c r="AP113" s="993">
        <v>10</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1474211</v>
      </c>
      <c r="BR113" s="976"/>
      <c r="BS113" s="976"/>
      <c r="BT113" s="976"/>
      <c r="BU113" s="976"/>
      <c r="BV113" s="976">
        <v>1406236</v>
      </c>
      <c r="BW113" s="976"/>
      <c r="BX113" s="976"/>
      <c r="BY113" s="976"/>
      <c r="BZ113" s="976"/>
      <c r="CA113" s="976">
        <v>1341076</v>
      </c>
      <c r="CB113" s="976"/>
      <c r="CC113" s="976"/>
      <c r="CD113" s="976"/>
      <c r="CE113" s="976"/>
      <c r="CF113" s="970">
        <v>26.7</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459</v>
      </c>
      <c r="DH113" s="1015"/>
      <c r="DI113" s="1015"/>
      <c r="DJ113" s="1015"/>
      <c r="DK113" s="1016"/>
      <c r="DL113" s="1017" t="s">
        <v>445</v>
      </c>
      <c r="DM113" s="1015"/>
      <c r="DN113" s="1015"/>
      <c r="DO113" s="1015"/>
      <c r="DP113" s="1016"/>
      <c r="DQ113" s="1017" t="s">
        <v>445</v>
      </c>
      <c r="DR113" s="1015"/>
      <c r="DS113" s="1015"/>
      <c r="DT113" s="1015"/>
      <c r="DU113" s="1016"/>
      <c r="DV113" s="1018" t="s">
        <v>459</v>
      </c>
      <c r="DW113" s="1019"/>
      <c r="DX113" s="1019"/>
      <c r="DY113" s="1019"/>
      <c r="DZ113" s="1020"/>
    </row>
    <row r="114" spans="1:130" s="247" customFormat="1" ht="26.25" customHeight="1">
      <c r="A114" s="1010"/>
      <c r="B114" s="1011"/>
      <c r="C114" s="1006" t="s">
        <v>460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92916</v>
      </c>
      <c r="AB114" s="1015"/>
      <c r="AC114" s="1015"/>
      <c r="AD114" s="1015"/>
      <c r="AE114" s="1016"/>
      <c r="AF114" s="1017">
        <v>94199</v>
      </c>
      <c r="AG114" s="1015"/>
      <c r="AH114" s="1015"/>
      <c r="AI114" s="1015"/>
      <c r="AJ114" s="1016"/>
      <c r="AK114" s="1017">
        <v>90349</v>
      </c>
      <c r="AL114" s="1015"/>
      <c r="AM114" s="1015"/>
      <c r="AN114" s="1015"/>
      <c r="AO114" s="1016"/>
      <c r="AP114" s="1018">
        <v>1.8</v>
      </c>
      <c r="AQ114" s="1019"/>
      <c r="AR114" s="1019"/>
      <c r="AS114" s="1019"/>
      <c r="AT114" s="1020"/>
      <c r="AU114" s="956"/>
      <c r="AV114" s="957"/>
      <c r="AW114" s="957"/>
      <c r="AX114" s="957"/>
      <c r="AY114" s="957"/>
      <c r="AZ114" s="1005" t="s">
        <v>461</v>
      </c>
      <c r="BA114" s="1006"/>
      <c r="BB114" s="1006"/>
      <c r="BC114" s="1006"/>
      <c r="BD114" s="1006"/>
      <c r="BE114" s="1006"/>
      <c r="BF114" s="1006"/>
      <c r="BG114" s="1006"/>
      <c r="BH114" s="1006"/>
      <c r="BI114" s="1006"/>
      <c r="BJ114" s="1006"/>
      <c r="BK114" s="1006"/>
      <c r="BL114" s="1006"/>
      <c r="BM114" s="1006"/>
      <c r="BN114" s="1006"/>
      <c r="BO114" s="1006"/>
      <c r="BP114" s="1007"/>
      <c r="BQ114" s="975">
        <v>1975084</v>
      </c>
      <c r="BR114" s="976"/>
      <c r="BS114" s="976"/>
      <c r="BT114" s="976"/>
      <c r="BU114" s="976"/>
      <c r="BV114" s="976">
        <v>1908978</v>
      </c>
      <c r="BW114" s="976"/>
      <c r="BX114" s="976"/>
      <c r="BY114" s="976"/>
      <c r="BZ114" s="976"/>
      <c r="CA114" s="976">
        <v>1889462</v>
      </c>
      <c r="CB114" s="976"/>
      <c r="CC114" s="976"/>
      <c r="CD114" s="976"/>
      <c r="CE114" s="976"/>
      <c r="CF114" s="970">
        <v>37.6</v>
      </c>
      <c r="CG114" s="971"/>
      <c r="CH114" s="971"/>
      <c r="CI114" s="971"/>
      <c r="CJ114" s="971"/>
      <c r="CK114" s="1001"/>
      <c r="CL114" s="1002"/>
      <c r="CM114" s="972" t="s">
        <v>462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418</v>
      </c>
      <c r="DM114" s="1015"/>
      <c r="DN114" s="1015"/>
      <c r="DO114" s="1015"/>
      <c r="DP114" s="1016"/>
      <c r="DQ114" s="1017" t="s">
        <v>459</v>
      </c>
      <c r="DR114" s="1015"/>
      <c r="DS114" s="1015"/>
      <c r="DT114" s="1015"/>
      <c r="DU114" s="1016"/>
      <c r="DV114" s="1018" t="s">
        <v>445</v>
      </c>
      <c r="DW114" s="1019"/>
      <c r="DX114" s="1019"/>
      <c r="DY114" s="1019"/>
      <c r="DZ114" s="1020"/>
    </row>
    <row r="115" spans="1:130" s="247" customFormat="1" ht="26.25" customHeight="1">
      <c r="A115" s="1010"/>
      <c r="B115" s="1011"/>
      <c r="C115" s="1006" t="s">
        <v>463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444</v>
      </c>
      <c r="AB115" s="990"/>
      <c r="AC115" s="990"/>
      <c r="AD115" s="990"/>
      <c r="AE115" s="991"/>
      <c r="AF115" s="992" t="s">
        <v>445</v>
      </c>
      <c r="AG115" s="990"/>
      <c r="AH115" s="990"/>
      <c r="AI115" s="990"/>
      <c r="AJ115" s="991"/>
      <c r="AK115" s="992" t="s">
        <v>448</v>
      </c>
      <c r="AL115" s="990"/>
      <c r="AM115" s="990"/>
      <c r="AN115" s="990"/>
      <c r="AO115" s="991"/>
      <c r="AP115" s="993" t="s">
        <v>448</v>
      </c>
      <c r="AQ115" s="994"/>
      <c r="AR115" s="994"/>
      <c r="AS115" s="994"/>
      <c r="AT115" s="995"/>
      <c r="AU115" s="956"/>
      <c r="AV115" s="957"/>
      <c r="AW115" s="957"/>
      <c r="AX115" s="957"/>
      <c r="AY115" s="957"/>
      <c r="AZ115" s="1005" t="s">
        <v>464</v>
      </c>
      <c r="BA115" s="1006"/>
      <c r="BB115" s="1006"/>
      <c r="BC115" s="1006"/>
      <c r="BD115" s="1006"/>
      <c r="BE115" s="1006"/>
      <c r="BF115" s="1006"/>
      <c r="BG115" s="1006"/>
      <c r="BH115" s="1006"/>
      <c r="BI115" s="1006"/>
      <c r="BJ115" s="1006"/>
      <c r="BK115" s="1006"/>
      <c r="BL115" s="1006"/>
      <c r="BM115" s="1006"/>
      <c r="BN115" s="1006"/>
      <c r="BO115" s="1006"/>
      <c r="BP115" s="1007"/>
      <c r="BQ115" s="975" t="s">
        <v>450</v>
      </c>
      <c r="BR115" s="976"/>
      <c r="BS115" s="976"/>
      <c r="BT115" s="976"/>
      <c r="BU115" s="976"/>
      <c r="BV115" s="976" t="s">
        <v>418</v>
      </c>
      <c r="BW115" s="976"/>
      <c r="BX115" s="976"/>
      <c r="BY115" s="976"/>
      <c r="BZ115" s="976"/>
      <c r="CA115" s="976" t="s">
        <v>445</v>
      </c>
      <c r="CB115" s="976"/>
      <c r="CC115" s="976"/>
      <c r="CD115" s="976"/>
      <c r="CE115" s="976"/>
      <c r="CF115" s="970" t="s">
        <v>445</v>
      </c>
      <c r="CG115" s="971"/>
      <c r="CH115" s="971"/>
      <c r="CI115" s="971"/>
      <c r="CJ115" s="971"/>
      <c r="CK115" s="1001"/>
      <c r="CL115" s="1002"/>
      <c r="CM115" s="1005" t="s">
        <v>465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450</v>
      </c>
      <c r="DH115" s="1015"/>
      <c r="DI115" s="1015"/>
      <c r="DJ115" s="1015"/>
      <c r="DK115" s="1016"/>
      <c r="DL115" s="1017" t="s">
        <v>459</v>
      </c>
      <c r="DM115" s="1015"/>
      <c r="DN115" s="1015"/>
      <c r="DO115" s="1015"/>
      <c r="DP115" s="1016"/>
      <c r="DQ115" s="1017" t="s">
        <v>448</v>
      </c>
      <c r="DR115" s="1015"/>
      <c r="DS115" s="1015"/>
      <c r="DT115" s="1015"/>
      <c r="DU115" s="1016"/>
      <c r="DV115" s="1018" t="s">
        <v>418</v>
      </c>
      <c r="DW115" s="1019"/>
      <c r="DX115" s="1019"/>
      <c r="DY115" s="1019"/>
      <c r="DZ115" s="1020"/>
    </row>
    <row r="116" spans="1:130" s="247" customFormat="1" ht="26.25" customHeight="1">
      <c r="A116" s="1012"/>
      <c r="B116" s="1013"/>
      <c r="C116" s="1021" t="s">
        <v>466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418</v>
      </c>
      <c r="AB116" s="1015"/>
      <c r="AC116" s="1015"/>
      <c r="AD116" s="1015"/>
      <c r="AE116" s="1016"/>
      <c r="AF116" s="1017" t="s">
        <v>445</v>
      </c>
      <c r="AG116" s="1015"/>
      <c r="AH116" s="1015"/>
      <c r="AI116" s="1015"/>
      <c r="AJ116" s="1016"/>
      <c r="AK116" s="1017" t="s">
        <v>445</v>
      </c>
      <c r="AL116" s="1015"/>
      <c r="AM116" s="1015"/>
      <c r="AN116" s="1015"/>
      <c r="AO116" s="1016"/>
      <c r="AP116" s="1018" t="s">
        <v>459</v>
      </c>
      <c r="AQ116" s="1019"/>
      <c r="AR116" s="1019"/>
      <c r="AS116" s="1019"/>
      <c r="AT116" s="1020"/>
      <c r="AU116" s="956"/>
      <c r="AV116" s="957"/>
      <c r="AW116" s="957"/>
      <c r="AX116" s="957"/>
      <c r="AY116" s="957"/>
      <c r="AZ116" s="1023" t="s">
        <v>467</v>
      </c>
      <c r="BA116" s="1024"/>
      <c r="BB116" s="1024"/>
      <c r="BC116" s="1024"/>
      <c r="BD116" s="1024"/>
      <c r="BE116" s="1024"/>
      <c r="BF116" s="1024"/>
      <c r="BG116" s="1024"/>
      <c r="BH116" s="1024"/>
      <c r="BI116" s="1024"/>
      <c r="BJ116" s="1024"/>
      <c r="BK116" s="1024"/>
      <c r="BL116" s="1024"/>
      <c r="BM116" s="1024"/>
      <c r="BN116" s="1024"/>
      <c r="BO116" s="1024"/>
      <c r="BP116" s="1025"/>
      <c r="BQ116" s="975" t="s">
        <v>450</v>
      </c>
      <c r="BR116" s="976"/>
      <c r="BS116" s="976"/>
      <c r="BT116" s="976"/>
      <c r="BU116" s="976"/>
      <c r="BV116" s="976" t="s">
        <v>448</v>
      </c>
      <c r="BW116" s="976"/>
      <c r="BX116" s="976"/>
      <c r="BY116" s="976"/>
      <c r="BZ116" s="976"/>
      <c r="CA116" s="976" t="s">
        <v>445</v>
      </c>
      <c r="CB116" s="976"/>
      <c r="CC116" s="976"/>
      <c r="CD116" s="976"/>
      <c r="CE116" s="976"/>
      <c r="CF116" s="970" t="s">
        <v>445</v>
      </c>
      <c r="CG116" s="971"/>
      <c r="CH116" s="971"/>
      <c r="CI116" s="971"/>
      <c r="CJ116" s="971"/>
      <c r="CK116" s="1001"/>
      <c r="CL116" s="1002"/>
      <c r="CM116" s="972" t="s">
        <v>468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450</v>
      </c>
      <c r="DH116" s="1015"/>
      <c r="DI116" s="1015"/>
      <c r="DJ116" s="1015"/>
      <c r="DK116" s="1016"/>
      <c r="DL116" s="1017" t="s">
        <v>459</v>
      </c>
      <c r="DM116" s="1015"/>
      <c r="DN116" s="1015"/>
      <c r="DO116" s="1015"/>
      <c r="DP116" s="1016"/>
      <c r="DQ116" s="1017" t="s">
        <v>444</v>
      </c>
      <c r="DR116" s="1015"/>
      <c r="DS116" s="1015"/>
      <c r="DT116" s="1015"/>
      <c r="DU116" s="1016"/>
      <c r="DV116" s="1018" t="s">
        <v>450</v>
      </c>
      <c r="DW116" s="1019"/>
      <c r="DX116" s="1019"/>
      <c r="DY116" s="1019"/>
      <c r="DZ116" s="1020"/>
    </row>
    <row r="117" spans="1:130" s="247" customFormat="1" ht="26.25" customHeight="1">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469</v>
      </c>
      <c r="Z117" s="942"/>
      <c r="AA117" s="1032">
        <v>1295884</v>
      </c>
      <c r="AB117" s="1033"/>
      <c r="AC117" s="1033"/>
      <c r="AD117" s="1033"/>
      <c r="AE117" s="1034"/>
      <c r="AF117" s="1035">
        <v>1350421</v>
      </c>
      <c r="AG117" s="1033"/>
      <c r="AH117" s="1033"/>
      <c r="AI117" s="1033"/>
      <c r="AJ117" s="1034"/>
      <c r="AK117" s="1035">
        <v>1395303</v>
      </c>
      <c r="AL117" s="1033"/>
      <c r="AM117" s="1033"/>
      <c r="AN117" s="1033"/>
      <c r="AO117" s="1034"/>
      <c r="AP117" s="1036"/>
      <c r="AQ117" s="1037"/>
      <c r="AR117" s="1037"/>
      <c r="AS117" s="1037"/>
      <c r="AT117" s="1038"/>
      <c r="AU117" s="956"/>
      <c r="AV117" s="957"/>
      <c r="AW117" s="957"/>
      <c r="AX117" s="957"/>
      <c r="AY117" s="957"/>
      <c r="AZ117" s="1023" t="s">
        <v>470</v>
      </c>
      <c r="BA117" s="1024"/>
      <c r="BB117" s="1024"/>
      <c r="BC117" s="1024"/>
      <c r="BD117" s="1024"/>
      <c r="BE117" s="1024"/>
      <c r="BF117" s="1024"/>
      <c r="BG117" s="1024"/>
      <c r="BH117" s="1024"/>
      <c r="BI117" s="1024"/>
      <c r="BJ117" s="1024"/>
      <c r="BK117" s="1024"/>
      <c r="BL117" s="1024"/>
      <c r="BM117" s="1024"/>
      <c r="BN117" s="1024"/>
      <c r="BO117" s="1024"/>
      <c r="BP117" s="1025"/>
      <c r="BQ117" s="975" t="s">
        <v>459</v>
      </c>
      <c r="BR117" s="976"/>
      <c r="BS117" s="976"/>
      <c r="BT117" s="976"/>
      <c r="BU117" s="976"/>
      <c r="BV117" s="976" t="s">
        <v>418</v>
      </c>
      <c r="BW117" s="976"/>
      <c r="BX117" s="976"/>
      <c r="BY117" s="976"/>
      <c r="BZ117" s="976"/>
      <c r="CA117" s="976" t="s">
        <v>459</v>
      </c>
      <c r="CB117" s="976"/>
      <c r="CC117" s="976"/>
      <c r="CD117" s="976"/>
      <c r="CE117" s="976"/>
      <c r="CF117" s="970" t="s">
        <v>418</v>
      </c>
      <c r="CG117" s="971"/>
      <c r="CH117" s="971"/>
      <c r="CI117" s="971"/>
      <c r="CJ117" s="971"/>
      <c r="CK117" s="1001"/>
      <c r="CL117" s="1002"/>
      <c r="CM117" s="972" t="s">
        <v>471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418</v>
      </c>
      <c r="DH117" s="1015"/>
      <c r="DI117" s="1015"/>
      <c r="DJ117" s="1015"/>
      <c r="DK117" s="1016"/>
      <c r="DL117" s="1017" t="s">
        <v>450</v>
      </c>
      <c r="DM117" s="1015"/>
      <c r="DN117" s="1015"/>
      <c r="DO117" s="1015"/>
      <c r="DP117" s="1016"/>
      <c r="DQ117" s="1017" t="s">
        <v>445</v>
      </c>
      <c r="DR117" s="1015"/>
      <c r="DS117" s="1015"/>
      <c r="DT117" s="1015"/>
      <c r="DU117" s="1016"/>
      <c r="DV117" s="1018" t="s">
        <v>459</v>
      </c>
      <c r="DW117" s="1019"/>
      <c r="DX117" s="1019"/>
      <c r="DY117" s="1019"/>
      <c r="DZ117" s="1020"/>
    </row>
    <row r="118" spans="1:130" s="247" customFormat="1" ht="26.25" customHeight="1">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310</v>
      </c>
      <c r="AG118" s="941"/>
      <c r="AH118" s="941"/>
      <c r="AI118" s="941"/>
      <c r="AJ118" s="942"/>
      <c r="AK118" s="940" t="s">
        <v>309</v>
      </c>
      <c r="AL118" s="941"/>
      <c r="AM118" s="941"/>
      <c r="AN118" s="941"/>
      <c r="AO118" s="942"/>
      <c r="AP118" s="1027" t="s">
        <v>438</v>
      </c>
      <c r="AQ118" s="1028"/>
      <c r="AR118" s="1028"/>
      <c r="AS118" s="1028"/>
      <c r="AT118" s="1029"/>
      <c r="AU118" s="956"/>
      <c r="AV118" s="957"/>
      <c r="AW118" s="957"/>
      <c r="AX118" s="957"/>
      <c r="AY118" s="957"/>
      <c r="AZ118" s="1030" t="s">
        <v>472</v>
      </c>
      <c r="BA118" s="1021"/>
      <c r="BB118" s="1021"/>
      <c r="BC118" s="1021"/>
      <c r="BD118" s="1021"/>
      <c r="BE118" s="1021"/>
      <c r="BF118" s="1021"/>
      <c r="BG118" s="1021"/>
      <c r="BH118" s="1021"/>
      <c r="BI118" s="1021"/>
      <c r="BJ118" s="1021"/>
      <c r="BK118" s="1021"/>
      <c r="BL118" s="1021"/>
      <c r="BM118" s="1021"/>
      <c r="BN118" s="1021"/>
      <c r="BO118" s="1021"/>
      <c r="BP118" s="1022"/>
      <c r="BQ118" s="1053" t="s">
        <v>455</v>
      </c>
      <c r="BR118" s="1054"/>
      <c r="BS118" s="1054"/>
      <c r="BT118" s="1054"/>
      <c r="BU118" s="1054"/>
      <c r="BV118" s="1054" t="s">
        <v>459</v>
      </c>
      <c r="BW118" s="1054"/>
      <c r="BX118" s="1054"/>
      <c r="BY118" s="1054"/>
      <c r="BZ118" s="1054"/>
      <c r="CA118" s="1054" t="s">
        <v>455</v>
      </c>
      <c r="CB118" s="1054"/>
      <c r="CC118" s="1054"/>
      <c r="CD118" s="1054"/>
      <c r="CE118" s="1054"/>
      <c r="CF118" s="970" t="s">
        <v>459</v>
      </c>
      <c r="CG118" s="971"/>
      <c r="CH118" s="971"/>
      <c r="CI118" s="971"/>
      <c r="CJ118" s="971"/>
      <c r="CK118" s="1001"/>
      <c r="CL118" s="1002"/>
      <c r="CM118" s="972" t="s">
        <v>473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455</v>
      </c>
      <c r="DH118" s="1015"/>
      <c r="DI118" s="1015"/>
      <c r="DJ118" s="1015"/>
      <c r="DK118" s="1016"/>
      <c r="DL118" s="1017" t="s">
        <v>459</v>
      </c>
      <c r="DM118" s="1015"/>
      <c r="DN118" s="1015"/>
      <c r="DO118" s="1015"/>
      <c r="DP118" s="1016"/>
      <c r="DQ118" s="1017" t="s">
        <v>459</v>
      </c>
      <c r="DR118" s="1015"/>
      <c r="DS118" s="1015"/>
      <c r="DT118" s="1015"/>
      <c r="DU118" s="1016"/>
      <c r="DV118" s="1018" t="s">
        <v>459</v>
      </c>
      <c r="DW118" s="1019"/>
      <c r="DX118" s="1019"/>
      <c r="DY118" s="1019"/>
      <c r="DZ118" s="1020"/>
    </row>
    <row r="119" spans="1:130" s="247" customFormat="1" ht="26.25" customHeight="1">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450</v>
      </c>
      <c r="AB119" s="948"/>
      <c r="AC119" s="948"/>
      <c r="AD119" s="948"/>
      <c r="AE119" s="949"/>
      <c r="AF119" s="950" t="s">
        <v>459</v>
      </c>
      <c r="AG119" s="948"/>
      <c r="AH119" s="948"/>
      <c r="AI119" s="948"/>
      <c r="AJ119" s="949"/>
      <c r="AK119" s="950" t="s">
        <v>459</v>
      </c>
      <c r="AL119" s="948"/>
      <c r="AM119" s="948"/>
      <c r="AN119" s="948"/>
      <c r="AO119" s="949"/>
      <c r="AP119" s="951" t="s">
        <v>455</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474</v>
      </c>
      <c r="BP119" s="1062"/>
      <c r="BQ119" s="1053">
        <v>15807077</v>
      </c>
      <c r="BR119" s="1054"/>
      <c r="BS119" s="1054"/>
      <c r="BT119" s="1054"/>
      <c r="BU119" s="1054"/>
      <c r="BV119" s="1054">
        <v>15523796</v>
      </c>
      <c r="BW119" s="1054"/>
      <c r="BX119" s="1054"/>
      <c r="BY119" s="1054"/>
      <c r="BZ119" s="1054"/>
      <c r="CA119" s="1054">
        <v>14742980</v>
      </c>
      <c r="CB119" s="1054"/>
      <c r="CC119" s="1054"/>
      <c r="CD119" s="1054"/>
      <c r="CE119" s="1054"/>
      <c r="CF119" s="1055"/>
      <c r="CG119" s="1056"/>
      <c r="CH119" s="1056"/>
      <c r="CI119" s="1056"/>
      <c r="CJ119" s="1057"/>
      <c r="CK119" s="1003"/>
      <c r="CL119" s="1004"/>
      <c r="CM119" s="1058" t="s">
        <v>475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455</v>
      </c>
      <c r="DH119" s="1040"/>
      <c r="DI119" s="1040"/>
      <c r="DJ119" s="1040"/>
      <c r="DK119" s="1041"/>
      <c r="DL119" s="1039" t="s">
        <v>450</v>
      </c>
      <c r="DM119" s="1040"/>
      <c r="DN119" s="1040"/>
      <c r="DO119" s="1040"/>
      <c r="DP119" s="1041"/>
      <c r="DQ119" s="1039" t="s">
        <v>445</v>
      </c>
      <c r="DR119" s="1040"/>
      <c r="DS119" s="1040"/>
      <c r="DT119" s="1040"/>
      <c r="DU119" s="1041"/>
      <c r="DV119" s="1042" t="s">
        <v>445</v>
      </c>
      <c r="DW119" s="1043"/>
      <c r="DX119" s="1043"/>
      <c r="DY119" s="1043"/>
      <c r="DZ119" s="1044"/>
    </row>
    <row r="120" spans="1:130" s="247" customFormat="1" ht="26.25" customHeight="1">
      <c r="A120" s="1115"/>
      <c r="B120" s="1002"/>
      <c r="C120" s="972" t="s">
        <v>449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445</v>
      </c>
      <c r="AB120" s="1015"/>
      <c r="AC120" s="1015"/>
      <c r="AD120" s="1015"/>
      <c r="AE120" s="1016"/>
      <c r="AF120" s="1017" t="s">
        <v>445</v>
      </c>
      <c r="AG120" s="1015"/>
      <c r="AH120" s="1015"/>
      <c r="AI120" s="1015"/>
      <c r="AJ120" s="1016"/>
      <c r="AK120" s="1017" t="s">
        <v>445</v>
      </c>
      <c r="AL120" s="1015"/>
      <c r="AM120" s="1015"/>
      <c r="AN120" s="1015"/>
      <c r="AO120" s="1016"/>
      <c r="AP120" s="1018" t="s">
        <v>445</v>
      </c>
      <c r="AQ120" s="1019"/>
      <c r="AR120" s="1019"/>
      <c r="AS120" s="1019"/>
      <c r="AT120" s="1020"/>
      <c r="AU120" s="1045" t="s">
        <v>476</v>
      </c>
      <c r="AV120" s="1046"/>
      <c r="AW120" s="1046"/>
      <c r="AX120" s="1046"/>
      <c r="AY120" s="1047"/>
      <c r="AZ120" s="996" t="s">
        <v>477</v>
      </c>
      <c r="BA120" s="945"/>
      <c r="BB120" s="945"/>
      <c r="BC120" s="945"/>
      <c r="BD120" s="945"/>
      <c r="BE120" s="945"/>
      <c r="BF120" s="945"/>
      <c r="BG120" s="945"/>
      <c r="BH120" s="945"/>
      <c r="BI120" s="945"/>
      <c r="BJ120" s="945"/>
      <c r="BK120" s="945"/>
      <c r="BL120" s="945"/>
      <c r="BM120" s="945"/>
      <c r="BN120" s="945"/>
      <c r="BO120" s="945"/>
      <c r="BP120" s="946"/>
      <c r="BQ120" s="982">
        <v>3713496</v>
      </c>
      <c r="BR120" s="983"/>
      <c r="BS120" s="983"/>
      <c r="BT120" s="983"/>
      <c r="BU120" s="983"/>
      <c r="BV120" s="983">
        <v>3962492</v>
      </c>
      <c r="BW120" s="983"/>
      <c r="BX120" s="983"/>
      <c r="BY120" s="983"/>
      <c r="BZ120" s="983"/>
      <c r="CA120" s="983">
        <v>3949920</v>
      </c>
      <c r="CB120" s="983"/>
      <c r="CC120" s="983"/>
      <c r="CD120" s="983"/>
      <c r="CE120" s="983"/>
      <c r="CF120" s="997">
        <v>78.599999999999994</v>
      </c>
      <c r="CG120" s="998"/>
      <c r="CH120" s="998"/>
      <c r="CI120" s="998"/>
      <c r="CJ120" s="998"/>
      <c r="CK120" s="1063" t="s">
        <v>478</v>
      </c>
      <c r="CL120" s="1064"/>
      <c r="CM120" s="1064"/>
      <c r="CN120" s="1064"/>
      <c r="CO120" s="1065"/>
      <c r="CP120" s="1071" t="s">
        <v>479</v>
      </c>
      <c r="CQ120" s="1072"/>
      <c r="CR120" s="1072"/>
      <c r="CS120" s="1072"/>
      <c r="CT120" s="1072"/>
      <c r="CU120" s="1072"/>
      <c r="CV120" s="1072"/>
      <c r="CW120" s="1072"/>
      <c r="CX120" s="1072"/>
      <c r="CY120" s="1072"/>
      <c r="CZ120" s="1072"/>
      <c r="DA120" s="1072"/>
      <c r="DB120" s="1072"/>
      <c r="DC120" s="1072"/>
      <c r="DD120" s="1072"/>
      <c r="DE120" s="1072"/>
      <c r="DF120" s="1073"/>
      <c r="DG120" s="982">
        <v>1871035</v>
      </c>
      <c r="DH120" s="983"/>
      <c r="DI120" s="983"/>
      <c r="DJ120" s="983"/>
      <c r="DK120" s="983"/>
      <c r="DL120" s="983">
        <v>1718957</v>
      </c>
      <c r="DM120" s="983"/>
      <c r="DN120" s="983"/>
      <c r="DO120" s="983"/>
      <c r="DP120" s="983"/>
      <c r="DQ120" s="983">
        <v>1352715</v>
      </c>
      <c r="DR120" s="983"/>
      <c r="DS120" s="983"/>
      <c r="DT120" s="983"/>
      <c r="DU120" s="983"/>
      <c r="DV120" s="984">
        <v>26.9</v>
      </c>
      <c r="DW120" s="984"/>
      <c r="DX120" s="984"/>
      <c r="DY120" s="984"/>
      <c r="DZ120" s="985"/>
    </row>
    <row r="121" spans="1:130" s="247" customFormat="1" ht="26.25" customHeight="1">
      <c r="A121" s="1115"/>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455</v>
      </c>
      <c r="AB121" s="1015"/>
      <c r="AC121" s="1015"/>
      <c r="AD121" s="1015"/>
      <c r="AE121" s="1016"/>
      <c r="AF121" s="1017" t="s">
        <v>450</v>
      </c>
      <c r="AG121" s="1015"/>
      <c r="AH121" s="1015"/>
      <c r="AI121" s="1015"/>
      <c r="AJ121" s="1016"/>
      <c r="AK121" s="1017" t="s">
        <v>445</v>
      </c>
      <c r="AL121" s="1015"/>
      <c r="AM121" s="1015"/>
      <c r="AN121" s="1015"/>
      <c r="AO121" s="1016"/>
      <c r="AP121" s="1018" t="s">
        <v>455</v>
      </c>
      <c r="AQ121" s="1019"/>
      <c r="AR121" s="1019"/>
      <c r="AS121" s="1019"/>
      <c r="AT121" s="1020"/>
      <c r="AU121" s="1048"/>
      <c r="AV121" s="1049"/>
      <c r="AW121" s="1049"/>
      <c r="AX121" s="1049"/>
      <c r="AY121" s="1050"/>
      <c r="AZ121" s="1005" t="s">
        <v>481</v>
      </c>
      <c r="BA121" s="1006"/>
      <c r="BB121" s="1006"/>
      <c r="BC121" s="1006"/>
      <c r="BD121" s="1006"/>
      <c r="BE121" s="1006"/>
      <c r="BF121" s="1006"/>
      <c r="BG121" s="1006"/>
      <c r="BH121" s="1006"/>
      <c r="BI121" s="1006"/>
      <c r="BJ121" s="1006"/>
      <c r="BK121" s="1006"/>
      <c r="BL121" s="1006"/>
      <c r="BM121" s="1006"/>
      <c r="BN121" s="1006"/>
      <c r="BO121" s="1006"/>
      <c r="BP121" s="1007"/>
      <c r="BQ121" s="975">
        <v>210020</v>
      </c>
      <c r="BR121" s="976"/>
      <c r="BS121" s="976"/>
      <c r="BT121" s="976"/>
      <c r="BU121" s="976"/>
      <c r="BV121" s="976">
        <v>190142</v>
      </c>
      <c r="BW121" s="976"/>
      <c r="BX121" s="976"/>
      <c r="BY121" s="976"/>
      <c r="BZ121" s="976"/>
      <c r="CA121" s="976">
        <v>170989</v>
      </c>
      <c r="CB121" s="976"/>
      <c r="CC121" s="976"/>
      <c r="CD121" s="976"/>
      <c r="CE121" s="976"/>
      <c r="CF121" s="970">
        <v>3.4</v>
      </c>
      <c r="CG121" s="971"/>
      <c r="CH121" s="971"/>
      <c r="CI121" s="971"/>
      <c r="CJ121" s="971"/>
      <c r="CK121" s="1066"/>
      <c r="CL121" s="1067"/>
      <c r="CM121" s="1067"/>
      <c r="CN121" s="1067"/>
      <c r="CO121" s="1068"/>
      <c r="CP121" s="1076" t="s">
        <v>482</v>
      </c>
      <c r="CQ121" s="1077"/>
      <c r="CR121" s="1077"/>
      <c r="CS121" s="1077"/>
      <c r="CT121" s="1077"/>
      <c r="CU121" s="1077"/>
      <c r="CV121" s="1077"/>
      <c r="CW121" s="1077"/>
      <c r="CX121" s="1077"/>
      <c r="CY121" s="1077"/>
      <c r="CZ121" s="1077"/>
      <c r="DA121" s="1077"/>
      <c r="DB121" s="1077"/>
      <c r="DC121" s="1077"/>
      <c r="DD121" s="1077"/>
      <c r="DE121" s="1077"/>
      <c r="DF121" s="1078"/>
      <c r="DG121" s="975">
        <v>855582</v>
      </c>
      <c r="DH121" s="976"/>
      <c r="DI121" s="976"/>
      <c r="DJ121" s="976"/>
      <c r="DK121" s="976"/>
      <c r="DL121" s="976">
        <v>822857</v>
      </c>
      <c r="DM121" s="976"/>
      <c r="DN121" s="976"/>
      <c r="DO121" s="976"/>
      <c r="DP121" s="976"/>
      <c r="DQ121" s="976">
        <v>719119</v>
      </c>
      <c r="DR121" s="976"/>
      <c r="DS121" s="976"/>
      <c r="DT121" s="976"/>
      <c r="DU121" s="976"/>
      <c r="DV121" s="977">
        <v>14.3</v>
      </c>
      <c r="DW121" s="977"/>
      <c r="DX121" s="977"/>
      <c r="DY121" s="977"/>
      <c r="DZ121" s="978"/>
    </row>
    <row r="122" spans="1:130" s="247" customFormat="1" ht="26.25" customHeight="1">
      <c r="A122" s="1115"/>
      <c r="B122" s="1002"/>
      <c r="C122" s="972" t="s">
        <v>462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445</v>
      </c>
      <c r="AB122" s="1015"/>
      <c r="AC122" s="1015"/>
      <c r="AD122" s="1015"/>
      <c r="AE122" s="1016"/>
      <c r="AF122" s="1017" t="s">
        <v>450</v>
      </c>
      <c r="AG122" s="1015"/>
      <c r="AH122" s="1015"/>
      <c r="AI122" s="1015"/>
      <c r="AJ122" s="1016"/>
      <c r="AK122" s="1017" t="s">
        <v>450</v>
      </c>
      <c r="AL122" s="1015"/>
      <c r="AM122" s="1015"/>
      <c r="AN122" s="1015"/>
      <c r="AO122" s="1016"/>
      <c r="AP122" s="1018" t="s">
        <v>445</v>
      </c>
      <c r="AQ122" s="1019"/>
      <c r="AR122" s="1019"/>
      <c r="AS122" s="1019"/>
      <c r="AT122" s="1020"/>
      <c r="AU122" s="1048"/>
      <c r="AV122" s="1049"/>
      <c r="AW122" s="1049"/>
      <c r="AX122" s="1049"/>
      <c r="AY122" s="1050"/>
      <c r="AZ122" s="1030" t="s">
        <v>483</v>
      </c>
      <c r="BA122" s="1021"/>
      <c r="BB122" s="1021"/>
      <c r="BC122" s="1021"/>
      <c r="BD122" s="1021"/>
      <c r="BE122" s="1021"/>
      <c r="BF122" s="1021"/>
      <c r="BG122" s="1021"/>
      <c r="BH122" s="1021"/>
      <c r="BI122" s="1021"/>
      <c r="BJ122" s="1021"/>
      <c r="BK122" s="1021"/>
      <c r="BL122" s="1021"/>
      <c r="BM122" s="1021"/>
      <c r="BN122" s="1021"/>
      <c r="BO122" s="1021"/>
      <c r="BP122" s="1022"/>
      <c r="BQ122" s="1053">
        <v>10743631</v>
      </c>
      <c r="BR122" s="1054"/>
      <c r="BS122" s="1054"/>
      <c r="BT122" s="1054"/>
      <c r="BU122" s="1054"/>
      <c r="BV122" s="1054">
        <v>10514405</v>
      </c>
      <c r="BW122" s="1054"/>
      <c r="BX122" s="1054"/>
      <c r="BY122" s="1054"/>
      <c r="BZ122" s="1054"/>
      <c r="CA122" s="1054">
        <v>10160773</v>
      </c>
      <c r="CB122" s="1054"/>
      <c r="CC122" s="1054"/>
      <c r="CD122" s="1054"/>
      <c r="CE122" s="1054"/>
      <c r="CF122" s="1074">
        <v>202.2</v>
      </c>
      <c r="CG122" s="1075"/>
      <c r="CH122" s="1075"/>
      <c r="CI122" s="1075"/>
      <c r="CJ122" s="1075"/>
      <c r="CK122" s="1066"/>
      <c r="CL122" s="1067"/>
      <c r="CM122" s="1067"/>
      <c r="CN122" s="1067"/>
      <c r="CO122" s="1068"/>
      <c r="CP122" s="1076" t="s">
        <v>484</v>
      </c>
      <c r="CQ122" s="1077"/>
      <c r="CR122" s="1077"/>
      <c r="CS122" s="1077"/>
      <c r="CT122" s="1077"/>
      <c r="CU122" s="1077"/>
      <c r="CV122" s="1077"/>
      <c r="CW122" s="1077"/>
      <c r="CX122" s="1077"/>
      <c r="CY122" s="1077"/>
      <c r="CZ122" s="1077"/>
      <c r="DA122" s="1077"/>
      <c r="DB122" s="1077"/>
      <c r="DC122" s="1077"/>
      <c r="DD122" s="1077"/>
      <c r="DE122" s="1077"/>
      <c r="DF122" s="1078"/>
      <c r="DG122" s="975">
        <v>390455</v>
      </c>
      <c r="DH122" s="976"/>
      <c r="DI122" s="976"/>
      <c r="DJ122" s="976"/>
      <c r="DK122" s="976"/>
      <c r="DL122" s="976">
        <v>366597</v>
      </c>
      <c r="DM122" s="976"/>
      <c r="DN122" s="976"/>
      <c r="DO122" s="976"/>
      <c r="DP122" s="976"/>
      <c r="DQ122" s="976">
        <v>318933</v>
      </c>
      <c r="DR122" s="976"/>
      <c r="DS122" s="976"/>
      <c r="DT122" s="976"/>
      <c r="DU122" s="976"/>
      <c r="DV122" s="977">
        <v>6.3</v>
      </c>
      <c r="DW122" s="977"/>
      <c r="DX122" s="977"/>
      <c r="DY122" s="977"/>
      <c r="DZ122" s="978"/>
    </row>
    <row r="123" spans="1:130" s="247" customFormat="1" ht="26.25" customHeight="1">
      <c r="A123" s="1115"/>
      <c r="B123" s="1002"/>
      <c r="C123" s="972" t="s">
        <v>468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450</v>
      </c>
      <c r="AB123" s="1015"/>
      <c r="AC123" s="1015"/>
      <c r="AD123" s="1015"/>
      <c r="AE123" s="1016"/>
      <c r="AF123" s="1017" t="s">
        <v>445</v>
      </c>
      <c r="AG123" s="1015"/>
      <c r="AH123" s="1015"/>
      <c r="AI123" s="1015"/>
      <c r="AJ123" s="1016"/>
      <c r="AK123" s="1017" t="s">
        <v>450</v>
      </c>
      <c r="AL123" s="1015"/>
      <c r="AM123" s="1015"/>
      <c r="AN123" s="1015"/>
      <c r="AO123" s="1016"/>
      <c r="AP123" s="1018" t="s">
        <v>450</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485</v>
      </c>
      <c r="BP123" s="1062"/>
      <c r="BQ123" s="1121">
        <v>14667147</v>
      </c>
      <c r="BR123" s="1122"/>
      <c r="BS123" s="1122"/>
      <c r="BT123" s="1122"/>
      <c r="BU123" s="1122"/>
      <c r="BV123" s="1122">
        <v>14667039</v>
      </c>
      <c r="BW123" s="1122"/>
      <c r="BX123" s="1122"/>
      <c r="BY123" s="1122"/>
      <c r="BZ123" s="1122"/>
      <c r="CA123" s="1122">
        <v>14281682</v>
      </c>
      <c r="CB123" s="1122"/>
      <c r="CC123" s="1122"/>
      <c r="CD123" s="1122"/>
      <c r="CE123" s="1122"/>
      <c r="CF123" s="1055"/>
      <c r="CG123" s="1056"/>
      <c r="CH123" s="1056"/>
      <c r="CI123" s="1056"/>
      <c r="CJ123" s="1057"/>
      <c r="CK123" s="1066"/>
      <c r="CL123" s="1067"/>
      <c r="CM123" s="1067"/>
      <c r="CN123" s="1067"/>
      <c r="CO123" s="1068"/>
      <c r="CP123" s="1076" t="s">
        <v>486</v>
      </c>
      <c r="CQ123" s="1077"/>
      <c r="CR123" s="1077"/>
      <c r="CS123" s="1077"/>
      <c r="CT123" s="1077"/>
      <c r="CU123" s="1077"/>
      <c r="CV123" s="1077"/>
      <c r="CW123" s="1077"/>
      <c r="CX123" s="1077"/>
      <c r="CY123" s="1077"/>
      <c r="CZ123" s="1077"/>
      <c r="DA123" s="1077"/>
      <c r="DB123" s="1077"/>
      <c r="DC123" s="1077"/>
      <c r="DD123" s="1077"/>
      <c r="DE123" s="1077"/>
      <c r="DF123" s="1078"/>
      <c r="DG123" s="1014" t="s">
        <v>455</v>
      </c>
      <c r="DH123" s="1015"/>
      <c r="DI123" s="1015"/>
      <c r="DJ123" s="1015"/>
      <c r="DK123" s="1016"/>
      <c r="DL123" s="1017" t="s">
        <v>487</v>
      </c>
      <c r="DM123" s="1015"/>
      <c r="DN123" s="1015"/>
      <c r="DO123" s="1015"/>
      <c r="DP123" s="1016"/>
      <c r="DQ123" s="1017" t="s">
        <v>448</v>
      </c>
      <c r="DR123" s="1015"/>
      <c r="DS123" s="1015"/>
      <c r="DT123" s="1015"/>
      <c r="DU123" s="1016"/>
      <c r="DV123" s="1018" t="s">
        <v>459</v>
      </c>
      <c r="DW123" s="1019"/>
      <c r="DX123" s="1019"/>
      <c r="DY123" s="1019"/>
      <c r="DZ123" s="1020"/>
    </row>
    <row r="124" spans="1:130" s="247" customFormat="1" ht="26.25" customHeight="1" thickBot="1">
      <c r="A124" s="1115"/>
      <c r="B124" s="1002"/>
      <c r="C124" s="972" t="s">
        <v>471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459</v>
      </c>
      <c r="AB124" s="1015"/>
      <c r="AC124" s="1015"/>
      <c r="AD124" s="1015"/>
      <c r="AE124" s="1016"/>
      <c r="AF124" s="1017" t="s">
        <v>459</v>
      </c>
      <c r="AG124" s="1015"/>
      <c r="AH124" s="1015"/>
      <c r="AI124" s="1015"/>
      <c r="AJ124" s="1016"/>
      <c r="AK124" s="1017" t="s">
        <v>459</v>
      </c>
      <c r="AL124" s="1015"/>
      <c r="AM124" s="1015"/>
      <c r="AN124" s="1015"/>
      <c r="AO124" s="1016"/>
      <c r="AP124" s="1018" t="s">
        <v>459</v>
      </c>
      <c r="AQ124" s="1019"/>
      <c r="AR124" s="1019"/>
      <c r="AS124" s="1019"/>
      <c r="AT124" s="1020"/>
      <c r="AU124" s="1117" t="s">
        <v>488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22.1</v>
      </c>
      <c r="BR124" s="1084"/>
      <c r="BS124" s="1084"/>
      <c r="BT124" s="1084"/>
      <c r="BU124" s="1084"/>
      <c r="BV124" s="1084">
        <v>16.600000000000001</v>
      </c>
      <c r="BW124" s="1084"/>
      <c r="BX124" s="1084"/>
      <c r="BY124" s="1084"/>
      <c r="BZ124" s="1084"/>
      <c r="CA124" s="1084">
        <v>9.1</v>
      </c>
      <c r="CB124" s="1084"/>
      <c r="CC124" s="1084"/>
      <c r="CD124" s="1084"/>
      <c r="CE124" s="1084"/>
      <c r="CF124" s="1085"/>
      <c r="CG124" s="1086"/>
      <c r="CH124" s="1086"/>
      <c r="CI124" s="1086"/>
      <c r="CJ124" s="1087"/>
      <c r="CK124" s="1069"/>
      <c r="CL124" s="1069"/>
      <c r="CM124" s="1069"/>
      <c r="CN124" s="1069"/>
      <c r="CO124" s="1070"/>
      <c r="CP124" s="1076" t="s">
        <v>489</v>
      </c>
      <c r="CQ124" s="1077"/>
      <c r="CR124" s="1077"/>
      <c r="CS124" s="1077"/>
      <c r="CT124" s="1077"/>
      <c r="CU124" s="1077"/>
      <c r="CV124" s="1077"/>
      <c r="CW124" s="1077"/>
      <c r="CX124" s="1077"/>
      <c r="CY124" s="1077"/>
      <c r="CZ124" s="1077"/>
      <c r="DA124" s="1077"/>
      <c r="DB124" s="1077"/>
      <c r="DC124" s="1077"/>
      <c r="DD124" s="1077"/>
      <c r="DE124" s="1077"/>
      <c r="DF124" s="1078"/>
      <c r="DG124" s="1061" t="s">
        <v>490</v>
      </c>
      <c r="DH124" s="1040"/>
      <c r="DI124" s="1040"/>
      <c r="DJ124" s="1040"/>
      <c r="DK124" s="1041"/>
      <c r="DL124" s="1039" t="s">
        <v>455</v>
      </c>
      <c r="DM124" s="1040"/>
      <c r="DN124" s="1040"/>
      <c r="DO124" s="1040"/>
      <c r="DP124" s="1041"/>
      <c r="DQ124" s="1039" t="s">
        <v>448</v>
      </c>
      <c r="DR124" s="1040"/>
      <c r="DS124" s="1040"/>
      <c r="DT124" s="1040"/>
      <c r="DU124" s="1041"/>
      <c r="DV124" s="1042" t="s">
        <v>455</v>
      </c>
      <c r="DW124" s="1043"/>
      <c r="DX124" s="1043"/>
      <c r="DY124" s="1043"/>
      <c r="DZ124" s="1044"/>
    </row>
    <row r="125" spans="1:130" s="247" customFormat="1" ht="26.25" customHeight="1">
      <c r="A125" s="1115"/>
      <c r="B125" s="1002"/>
      <c r="C125" s="972" t="s">
        <v>473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491</v>
      </c>
      <c r="AB125" s="1015"/>
      <c r="AC125" s="1015"/>
      <c r="AD125" s="1015"/>
      <c r="AE125" s="1016"/>
      <c r="AF125" s="1017" t="s">
        <v>491</v>
      </c>
      <c r="AG125" s="1015"/>
      <c r="AH125" s="1015"/>
      <c r="AI125" s="1015"/>
      <c r="AJ125" s="1016"/>
      <c r="AK125" s="1017" t="s">
        <v>491</v>
      </c>
      <c r="AL125" s="1015"/>
      <c r="AM125" s="1015"/>
      <c r="AN125" s="1015"/>
      <c r="AO125" s="1016"/>
      <c r="AP125" s="1018" t="s">
        <v>491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492</v>
      </c>
      <c r="CL125" s="1064"/>
      <c r="CM125" s="1064"/>
      <c r="CN125" s="1064"/>
      <c r="CO125" s="1065"/>
      <c r="CP125" s="996" t="s">
        <v>493</v>
      </c>
      <c r="CQ125" s="945"/>
      <c r="CR125" s="945"/>
      <c r="CS125" s="945"/>
      <c r="CT125" s="945"/>
      <c r="CU125" s="945"/>
      <c r="CV125" s="945"/>
      <c r="CW125" s="945"/>
      <c r="CX125" s="945"/>
      <c r="CY125" s="945"/>
      <c r="CZ125" s="945"/>
      <c r="DA125" s="945"/>
      <c r="DB125" s="945"/>
      <c r="DC125" s="945"/>
      <c r="DD125" s="945"/>
      <c r="DE125" s="945"/>
      <c r="DF125" s="946"/>
      <c r="DG125" s="982" t="s">
        <v>487</v>
      </c>
      <c r="DH125" s="983"/>
      <c r="DI125" s="983"/>
      <c r="DJ125" s="983"/>
      <c r="DK125" s="983"/>
      <c r="DL125" s="983" t="s">
        <v>455</v>
      </c>
      <c r="DM125" s="983"/>
      <c r="DN125" s="983"/>
      <c r="DO125" s="983"/>
      <c r="DP125" s="983"/>
      <c r="DQ125" s="983" t="s">
        <v>490</v>
      </c>
      <c r="DR125" s="983"/>
      <c r="DS125" s="983"/>
      <c r="DT125" s="983"/>
      <c r="DU125" s="983"/>
      <c r="DV125" s="984" t="s">
        <v>448</v>
      </c>
      <c r="DW125" s="984"/>
      <c r="DX125" s="984"/>
      <c r="DY125" s="984"/>
      <c r="DZ125" s="985"/>
    </row>
    <row r="126" spans="1:130" s="247" customFormat="1" ht="26.25" customHeight="1" thickBot="1">
      <c r="A126" s="1115"/>
      <c r="B126" s="1002"/>
      <c r="C126" s="972" t="s">
        <v>475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459</v>
      </c>
      <c r="AB126" s="1015"/>
      <c r="AC126" s="1015"/>
      <c r="AD126" s="1015"/>
      <c r="AE126" s="1016"/>
      <c r="AF126" s="1017" t="s">
        <v>448</v>
      </c>
      <c r="AG126" s="1015"/>
      <c r="AH126" s="1015"/>
      <c r="AI126" s="1015"/>
      <c r="AJ126" s="1016"/>
      <c r="AK126" s="1017" t="s">
        <v>487</v>
      </c>
      <c r="AL126" s="1015"/>
      <c r="AM126" s="1015"/>
      <c r="AN126" s="1015"/>
      <c r="AO126" s="1016"/>
      <c r="AP126" s="1018" t="s">
        <v>448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455</v>
      </c>
      <c r="DH126" s="976"/>
      <c r="DI126" s="976"/>
      <c r="DJ126" s="976"/>
      <c r="DK126" s="976"/>
      <c r="DL126" s="976" t="s">
        <v>455</v>
      </c>
      <c r="DM126" s="976"/>
      <c r="DN126" s="976"/>
      <c r="DO126" s="976"/>
      <c r="DP126" s="976"/>
      <c r="DQ126" s="976" t="s">
        <v>448</v>
      </c>
      <c r="DR126" s="976"/>
      <c r="DS126" s="976"/>
      <c r="DT126" s="976"/>
      <c r="DU126" s="976"/>
      <c r="DV126" s="977" t="s">
        <v>459</v>
      </c>
      <c r="DW126" s="977"/>
      <c r="DX126" s="977"/>
      <c r="DY126" s="977"/>
      <c r="DZ126" s="978"/>
    </row>
    <row r="127" spans="1:130" s="247" customFormat="1" ht="26.25" customHeight="1">
      <c r="A127" s="1116"/>
      <c r="B127" s="1004"/>
      <c r="C127" s="1058" t="s">
        <v>495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491</v>
      </c>
      <c r="AB127" s="1015"/>
      <c r="AC127" s="1015"/>
      <c r="AD127" s="1015"/>
      <c r="AE127" s="1016"/>
      <c r="AF127" s="1017" t="s">
        <v>448</v>
      </c>
      <c r="AG127" s="1015"/>
      <c r="AH127" s="1015"/>
      <c r="AI127" s="1015"/>
      <c r="AJ127" s="1016"/>
      <c r="AK127" s="1017" t="s">
        <v>455</v>
      </c>
      <c r="AL127" s="1015"/>
      <c r="AM127" s="1015"/>
      <c r="AN127" s="1015"/>
      <c r="AO127" s="1016"/>
      <c r="AP127" s="1018" t="s">
        <v>459</v>
      </c>
      <c r="AQ127" s="1019"/>
      <c r="AR127" s="1019"/>
      <c r="AS127" s="1019"/>
      <c r="AT127" s="1020"/>
      <c r="AU127" s="283"/>
      <c r="AV127" s="283"/>
      <c r="AW127" s="283"/>
      <c r="AX127" s="1088" t="s">
        <v>496</v>
      </c>
      <c r="AY127" s="1089"/>
      <c r="AZ127" s="1089"/>
      <c r="BA127" s="1089"/>
      <c r="BB127" s="1089"/>
      <c r="BC127" s="1089"/>
      <c r="BD127" s="1089"/>
      <c r="BE127" s="1090"/>
      <c r="BF127" s="1091" t="s">
        <v>497</v>
      </c>
      <c r="BG127" s="1089"/>
      <c r="BH127" s="1089"/>
      <c r="BI127" s="1089"/>
      <c r="BJ127" s="1089"/>
      <c r="BK127" s="1089"/>
      <c r="BL127" s="1090"/>
      <c r="BM127" s="1091" t="s">
        <v>498</v>
      </c>
      <c r="BN127" s="1089"/>
      <c r="BO127" s="1089"/>
      <c r="BP127" s="1089"/>
      <c r="BQ127" s="1089"/>
      <c r="BR127" s="1089"/>
      <c r="BS127" s="1090"/>
      <c r="BT127" s="1091" t="s">
        <v>499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500</v>
      </c>
      <c r="CQ127" s="1006"/>
      <c r="CR127" s="1006"/>
      <c r="CS127" s="1006"/>
      <c r="CT127" s="1006"/>
      <c r="CU127" s="1006"/>
      <c r="CV127" s="1006"/>
      <c r="CW127" s="1006"/>
      <c r="CX127" s="1006"/>
      <c r="CY127" s="1006"/>
      <c r="CZ127" s="1006"/>
      <c r="DA127" s="1006"/>
      <c r="DB127" s="1006"/>
      <c r="DC127" s="1006"/>
      <c r="DD127" s="1006"/>
      <c r="DE127" s="1006"/>
      <c r="DF127" s="1007"/>
      <c r="DG127" s="975" t="s">
        <v>487</v>
      </c>
      <c r="DH127" s="976"/>
      <c r="DI127" s="976"/>
      <c r="DJ127" s="976"/>
      <c r="DK127" s="976"/>
      <c r="DL127" s="976" t="s">
        <v>450</v>
      </c>
      <c r="DM127" s="976"/>
      <c r="DN127" s="976"/>
      <c r="DO127" s="976"/>
      <c r="DP127" s="976"/>
      <c r="DQ127" s="976" t="s">
        <v>490</v>
      </c>
      <c r="DR127" s="976"/>
      <c r="DS127" s="976"/>
      <c r="DT127" s="976"/>
      <c r="DU127" s="976"/>
      <c r="DV127" s="977" t="s">
        <v>448</v>
      </c>
      <c r="DW127" s="977"/>
      <c r="DX127" s="977"/>
      <c r="DY127" s="977"/>
      <c r="DZ127" s="978"/>
    </row>
    <row r="128" spans="1:130" s="247" customFormat="1" ht="26.25" customHeight="1" thickBot="1">
      <c r="A128" s="1099" t="s">
        <v>501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502</v>
      </c>
      <c r="X128" s="1101"/>
      <c r="Y128" s="1101"/>
      <c r="Z128" s="1102"/>
      <c r="AA128" s="1103">
        <v>33636</v>
      </c>
      <c r="AB128" s="1104"/>
      <c r="AC128" s="1104"/>
      <c r="AD128" s="1104"/>
      <c r="AE128" s="1105"/>
      <c r="AF128" s="1106">
        <v>28822</v>
      </c>
      <c r="AG128" s="1104"/>
      <c r="AH128" s="1104"/>
      <c r="AI128" s="1104"/>
      <c r="AJ128" s="1105"/>
      <c r="AK128" s="1106">
        <v>30158</v>
      </c>
      <c r="AL128" s="1104"/>
      <c r="AM128" s="1104"/>
      <c r="AN128" s="1104"/>
      <c r="AO128" s="1105"/>
      <c r="AP128" s="1107"/>
      <c r="AQ128" s="1108"/>
      <c r="AR128" s="1108"/>
      <c r="AS128" s="1108"/>
      <c r="AT128" s="1109"/>
      <c r="AU128" s="283"/>
      <c r="AV128" s="283"/>
      <c r="AW128" s="283"/>
      <c r="AX128" s="944" t="s">
        <v>503</v>
      </c>
      <c r="AY128" s="945"/>
      <c r="AZ128" s="945"/>
      <c r="BA128" s="945"/>
      <c r="BB128" s="945"/>
      <c r="BC128" s="945"/>
      <c r="BD128" s="945"/>
      <c r="BE128" s="946"/>
      <c r="BF128" s="1110" t="s">
        <v>455</v>
      </c>
      <c r="BG128" s="1111"/>
      <c r="BH128" s="1111"/>
      <c r="BI128" s="1111"/>
      <c r="BJ128" s="1111"/>
      <c r="BK128" s="1111"/>
      <c r="BL128" s="1112"/>
      <c r="BM128" s="1110">
        <v>14.44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504</v>
      </c>
      <c r="CQ128" s="1093"/>
      <c r="CR128" s="1093"/>
      <c r="CS128" s="1093"/>
      <c r="CT128" s="1093"/>
      <c r="CU128" s="1093"/>
      <c r="CV128" s="1093"/>
      <c r="CW128" s="1093"/>
      <c r="CX128" s="1093"/>
      <c r="CY128" s="1093"/>
      <c r="CZ128" s="1093"/>
      <c r="DA128" s="1093"/>
      <c r="DB128" s="1093"/>
      <c r="DC128" s="1093"/>
      <c r="DD128" s="1093"/>
      <c r="DE128" s="1093"/>
      <c r="DF128" s="1094"/>
      <c r="DG128" s="1095" t="s">
        <v>459</v>
      </c>
      <c r="DH128" s="1096"/>
      <c r="DI128" s="1096"/>
      <c r="DJ128" s="1096"/>
      <c r="DK128" s="1096"/>
      <c r="DL128" s="1096" t="s">
        <v>459</v>
      </c>
      <c r="DM128" s="1096"/>
      <c r="DN128" s="1096"/>
      <c r="DO128" s="1096"/>
      <c r="DP128" s="1096"/>
      <c r="DQ128" s="1096" t="s">
        <v>459</v>
      </c>
      <c r="DR128" s="1096"/>
      <c r="DS128" s="1096"/>
      <c r="DT128" s="1096"/>
      <c r="DU128" s="1096"/>
      <c r="DV128" s="1097" t="s">
        <v>459</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505</v>
      </c>
      <c r="X129" s="1130"/>
      <c r="Y129" s="1130"/>
      <c r="Z129" s="1131"/>
      <c r="AA129" s="1014">
        <v>6029893</v>
      </c>
      <c r="AB129" s="1015"/>
      <c r="AC129" s="1015"/>
      <c r="AD129" s="1015"/>
      <c r="AE129" s="1016"/>
      <c r="AF129" s="1017">
        <v>6070244</v>
      </c>
      <c r="AG129" s="1015"/>
      <c r="AH129" s="1015"/>
      <c r="AI129" s="1015"/>
      <c r="AJ129" s="1016"/>
      <c r="AK129" s="1017">
        <v>6005266</v>
      </c>
      <c r="AL129" s="1015"/>
      <c r="AM129" s="1015"/>
      <c r="AN129" s="1015"/>
      <c r="AO129" s="1016"/>
      <c r="AP129" s="1132"/>
      <c r="AQ129" s="1133"/>
      <c r="AR129" s="1133"/>
      <c r="AS129" s="1133"/>
      <c r="AT129" s="1134"/>
      <c r="AU129" s="285"/>
      <c r="AV129" s="285"/>
      <c r="AW129" s="285"/>
      <c r="AX129" s="1123" t="s">
        <v>506</v>
      </c>
      <c r="AY129" s="1006"/>
      <c r="AZ129" s="1006"/>
      <c r="BA129" s="1006"/>
      <c r="BB129" s="1006"/>
      <c r="BC129" s="1006"/>
      <c r="BD129" s="1006"/>
      <c r="BE129" s="1007"/>
      <c r="BF129" s="1124" t="s">
        <v>455</v>
      </c>
      <c r="BG129" s="1125"/>
      <c r="BH129" s="1125"/>
      <c r="BI129" s="1125"/>
      <c r="BJ129" s="1125"/>
      <c r="BK129" s="1125"/>
      <c r="BL129" s="1126"/>
      <c r="BM129" s="1124">
        <v>19.440000000000001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508</v>
      </c>
      <c r="X130" s="1130"/>
      <c r="Y130" s="1130"/>
      <c r="Z130" s="1131"/>
      <c r="AA130" s="1014">
        <v>883558</v>
      </c>
      <c r="AB130" s="1015"/>
      <c r="AC130" s="1015"/>
      <c r="AD130" s="1015"/>
      <c r="AE130" s="1016"/>
      <c r="AF130" s="1017">
        <v>936474</v>
      </c>
      <c r="AG130" s="1015"/>
      <c r="AH130" s="1015"/>
      <c r="AI130" s="1015"/>
      <c r="AJ130" s="1016"/>
      <c r="AK130" s="1017">
        <v>979966</v>
      </c>
      <c r="AL130" s="1015"/>
      <c r="AM130" s="1015"/>
      <c r="AN130" s="1015"/>
      <c r="AO130" s="1016"/>
      <c r="AP130" s="1132"/>
      <c r="AQ130" s="1133"/>
      <c r="AR130" s="1133"/>
      <c r="AS130" s="1133"/>
      <c r="AT130" s="1134"/>
      <c r="AU130" s="285"/>
      <c r="AV130" s="285"/>
      <c r="AW130" s="285"/>
      <c r="AX130" s="1123" t="s">
        <v>509</v>
      </c>
      <c r="AY130" s="1006"/>
      <c r="AZ130" s="1006"/>
      <c r="BA130" s="1006"/>
      <c r="BB130" s="1006"/>
      <c r="BC130" s="1006"/>
      <c r="BD130" s="1006"/>
      <c r="BE130" s="1007"/>
      <c r="BF130" s="1160">
        <v>7.5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510</v>
      </c>
      <c r="X131" s="1168"/>
      <c r="Y131" s="1168"/>
      <c r="Z131" s="1169"/>
      <c r="AA131" s="1061">
        <v>5146335</v>
      </c>
      <c r="AB131" s="1040"/>
      <c r="AC131" s="1040"/>
      <c r="AD131" s="1040"/>
      <c r="AE131" s="1041"/>
      <c r="AF131" s="1039">
        <v>5133770</v>
      </c>
      <c r="AG131" s="1040"/>
      <c r="AH131" s="1040"/>
      <c r="AI131" s="1040"/>
      <c r="AJ131" s="1041"/>
      <c r="AK131" s="1039">
        <v>5025300</v>
      </c>
      <c r="AL131" s="1040"/>
      <c r="AM131" s="1040"/>
      <c r="AN131" s="1040"/>
      <c r="AO131" s="1041"/>
      <c r="AP131" s="1170"/>
      <c r="AQ131" s="1171"/>
      <c r="AR131" s="1171"/>
      <c r="AS131" s="1171"/>
      <c r="AT131" s="1172"/>
      <c r="AU131" s="285"/>
      <c r="AV131" s="285"/>
      <c r="AW131" s="285"/>
      <c r="AX131" s="1142" t="s">
        <v>511</v>
      </c>
      <c r="AY131" s="1093"/>
      <c r="AZ131" s="1093"/>
      <c r="BA131" s="1093"/>
      <c r="BB131" s="1093"/>
      <c r="BC131" s="1093"/>
      <c r="BD131" s="1093"/>
      <c r="BE131" s="1094"/>
      <c r="BF131" s="1143">
        <v>9.1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512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513</v>
      </c>
      <c r="W132" s="1153"/>
      <c r="X132" s="1153"/>
      <c r="Y132" s="1153"/>
      <c r="Z132" s="1154"/>
      <c r="AA132" s="1155">
        <v>7.3584405210000003</v>
      </c>
      <c r="AB132" s="1156"/>
      <c r="AC132" s="1156"/>
      <c r="AD132" s="1156"/>
      <c r="AE132" s="1157"/>
      <c r="AF132" s="1158">
        <v>7.5017969249999998</v>
      </c>
      <c r="AG132" s="1156"/>
      <c r="AH132" s="1156"/>
      <c r="AI132" s="1156"/>
      <c r="AJ132" s="1157"/>
      <c r="AK132" s="1158">
        <v>7.6647961320000002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514</v>
      </c>
      <c r="W133" s="1136"/>
      <c r="X133" s="1136"/>
      <c r="Y133" s="1136"/>
      <c r="Z133" s="1137"/>
      <c r="AA133" s="1138">
        <v>8.5</v>
      </c>
      <c r="AB133" s="1139"/>
      <c r="AC133" s="1139"/>
      <c r="AD133" s="1139"/>
      <c r="AE133" s="1140"/>
      <c r="AF133" s="1138">
        <v>7.9</v>
      </c>
      <c r="AG133" s="1139"/>
      <c r="AH133" s="1139"/>
      <c r="AI133" s="1139"/>
      <c r="AJ133" s="1140"/>
      <c r="AK133" s="1138">
        <v>7.5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W0fhP6uoDQBP8L0gby43h3KPOIEvsTvS8jdaNSRNIZC5kKI0wfo6i+qvL/qYiODEQUuWo/+sDV1lNESXWRHMfQ==" saltValue="rJ/tHFzwKLrctefN2pNQ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uSqiZ5GRr5CbhyNeF3Ww6jE00eoEzatoHV2fPkpOnZz/VXb4t50FmpWQJKp5kcFmUu27LI7eXb2GJh7ZoGQnQ==" saltValue="ETUbeyVGztiHeO5ZyvLrS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cO4i12zGenP4lX7aRVSZDOUZ/o+zgthdpggX/7Ul94lFVdyLvf7K37sbTtves5/h2ulHa6HuWLvj3fyYs3dzA==" saltValue="olk/1+d2zAMszhGNh+Ox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518</v>
      </c>
      <c r="AP7" s="304"/>
      <c r="AQ7" s="305" t="s">
        <v>519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520</v>
      </c>
      <c r="AQ8" s="311" t="s">
        <v>521</v>
      </c>
      <c r="AR8" s="312" t="s">
        <v>522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523</v>
      </c>
      <c r="AL9" s="1179"/>
      <c r="AM9" s="1179"/>
      <c r="AN9" s="1180"/>
      <c r="AO9" s="313">
        <v>1898475</v>
      </c>
      <c r="AP9" s="313">
        <v>102954</v>
      </c>
      <c r="AQ9" s="314">
        <v>81607</v>
      </c>
      <c r="AR9" s="315">
        <v>26.2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524</v>
      </c>
      <c r="AL10" s="1179"/>
      <c r="AM10" s="1179"/>
      <c r="AN10" s="1180"/>
      <c r="AO10" s="316">
        <v>54866</v>
      </c>
      <c r="AP10" s="316">
        <v>2975</v>
      </c>
      <c r="AQ10" s="317">
        <v>8429</v>
      </c>
      <c r="AR10" s="318">
        <v>-64.7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525</v>
      </c>
      <c r="AL11" s="1179"/>
      <c r="AM11" s="1179"/>
      <c r="AN11" s="1180"/>
      <c r="AO11" s="316">
        <v>26122</v>
      </c>
      <c r="AP11" s="316">
        <v>1417</v>
      </c>
      <c r="AQ11" s="317">
        <v>12564</v>
      </c>
      <c r="AR11" s="318">
        <v>-88.7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526</v>
      </c>
      <c r="AL12" s="1179"/>
      <c r="AM12" s="1179"/>
      <c r="AN12" s="1180"/>
      <c r="AO12" s="316">
        <v>4780</v>
      </c>
      <c r="AP12" s="316">
        <v>259</v>
      </c>
      <c r="AQ12" s="317">
        <v>603</v>
      </c>
      <c r="AR12" s="318">
        <v>-57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527</v>
      </c>
      <c r="AL13" s="1179"/>
      <c r="AM13" s="1179"/>
      <c r="AN13" s="1180"/>
      <c r="AO13" s="316" t="s">
        <v>528</v>
      </c>
      <c r="AP13" s="316" t="s">
        <v>528</v>
      </c>
      <c r="AQ13" s="317">
        <v>5</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529</v>
      </c>
      <c r="AL14" s="1179"/>
      <c r="AM14" s="1179"/>
      <c r="AN14" s="1180"/>
      <c r="AO14" s="316">
        <v>32635</v>
      </c>
      <c r="AP14" s="316">
        <v>1770</v>
      </c>
      <c r="AQ14" s="317">
        <v>4049</v>
      </c>
      <c r="AR14" s="318">
        <v>-56.3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530</v>
      </c>
      <c r="AL15" s="1179"/>
      <c r="AM15" s="1179"/>
      <c r="AN15" s="1180"/>
      <c r="AO15" s="316">
        <v>55154</v>
      </c>
      <c r="AP15" s="316">
        <v>2991</v>
      </c>
      <c r="AQ15" s="317">
        <v>2220</v>
      </c>
      <c r="AR15" s="318">
        <v>34.700000000000003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531</v>
      </c>
      <c r="AL16" s="1182"/>
      <c r="AM16" s="1182"/>
      <c r="AN16" s="1183"/>
      <c r="AO16" s="316">
        <v>-145249</v>
      </c>
      <c r="AP16" s="316">
        <v>-7877</v>
      </c>
      <c r="AQ16" s="317">
        <v>-7287</v>
      </c>
      <c r="AR16" s="318">
        <v>8.1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1926783</v>
      </c>
      <c r="AP17" s="316">
        <v>104489</v>
      </c>
      <c r="AQ17" s="317">
        <v>102189</v>
      </c>
      <c r="AR17" s="318">
        <v>2.2999999999999998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536</v>
      </c>
      <c r="AL21" s="1174"/>
      <c r="AM21" s="1174"/>
      <c r="AN21" s="1175"/>
      <c r="AO21" s="328">
        <v>12.85</v>
      </c>
      <c r="AP21" s="329">
        <v>9.43</v>
      </c>
      <c r="AQ21" s="330">
        <v>3.42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537</v>
      </c>
      <c r="AL22" s="1174"/>
      <c r="AM22" s="1174"/>
      <c r="AN22" s="1175"/>
      <c r="AO22" s="333">
        <v>92</v>
      </c>
      <c r="AP22" s="334">
        <v>96.9</v>
      </c>
      <c r="AQ22" s="335">
        <v>-4.9000000000000004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518</v>
      </c>
      <c r="AP30" s="304"/>
      <c r="AQ30" s="305" t="s">
        <v>519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520</v>
      </c>
      <c r="AQ31" s="311" t="s">
        <v>521</v>
      </c>
      <c r="AR31" s="312" t="s">
        <v>522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541</v>
      </c>
      <c r="AL32" s="1190"/>
      <c r="AM32" s="1190"/>
      <c r="AN32" s="1191"/>
      <c r="AO32" s="343">
        <v>800106</v>
      </c>
      <c r="AP32" s="343">
        <v>43390</v>
      </c>
      <c r="AQ32" s="344">
        <v>48351</v>
      </c>
      <c r="AR32" s="345">
        <v>-10.3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542</v>
      </c>
      <c r="AL33" s="1190"/>
      <c r="AM33" s="1190"/>
      <c r="AN33" s="1191"/>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543</v>
      </c>
      <c r="AL34" s="1190"/>
      <c r="AM34" s="1190"/>
      <c r="AN34" s="1191"/>
      <c r="AO34" s="343" t="s">
        <v>528</v>
      </c>
      <c r="AP34" s="343" t="s">
        <v>528</v>
      </c>
      <c r="AQ34" s="344">
        <v>3</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544</v>
      </c>
      <c r="AL35" s="1190"/>
      <c r="AM35" s="1190"/>
      <c r="AN35" s="1191"/>
      <c r="AO35" s="343">
        <v>504848</v>
      </c>
      <c r="AP35" s="343">
        <v>27378</v>
      </c>
      <c r="AQ35" s="344">
        <v>15327</v>
      </c>
      <c r="AR35" s="345">
        <v>78.599999999999994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545</v>
      </c>
      <c r="AL36" s="1190"/>
      <c r="AM36" s="1190"/>
      <c r="AN36" s="1191"/>
      <c r="AO36" s="343">
        <v>90349</v>
      </c>
      <c r="AP36" s="343">
        <v>4900</v>
      </c>
      <c r="AQ36" s="344">
        <v>3222</v>
      </c>
      <c r="AR36" s="345">
        <v>52.1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546</v>
      </c>
      <c r="AL37" s="1190"/>
      <c r="AM37" s="1190"/>
      <c r="AN37" s="1191"/>
      <c r="AO37" s="343" t="s">
        <v>528</v>
      </c>
      <c r="AP37" s="343" t="s">
        <v>528</v>
      </c>
      <c r="AQ37" s="344">
        <v>486</v>
      </c>
      <c r="AR37" s="345" t="s">
        <v>528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547</v>
      </c>
      <c r="AL38" s="1193"/>
      <c r="AM38" s="1193"/>
      <c r="AN38" s="1194"/>
      <c r="AO38" s="346" t="s">
        <v>528</v>
      </c>
      <c r="AP38" s="346" t="s">
        <v>528</v>
      </c>
      <c r="AQ38" s="347">
        <v>7</v>
      </c>
      <c r="AR38" s="335" t="s">
        <v>528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548</v>
      </c>
      <c r="AL39" s="1193"/>
      <c r="AM39" s="1193"/>
      <c r="AN39" s="1194"/>
      <c r="AO39" s="343">
        <v>-30158</v>
      </c>
      <c r="AP39" s="343">
        <v>-1635</v>
      </c>
      <c r="AQ39" s="344">
        <v>-3375</v>
      </c>
      <c r="AR39" s="345">
        <v>-51.6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549</v>
      </c>
      <c r="AL40" s="1190"/>
      <c r="AM40" s="1190"/>
      <c r="AN40" s="1191"/>
      <c r="AO40" s="343">
        <v>-979966</v>
      </c>
      <c r="AP40" s="343">
        <v>-53143</v>
      </c>
      <c r="AQ40" s="344">
        <v>-44517</v>
      </c>
      <c r="AR40" s="345">
        <v>19.399999999999999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385179</v>
      </c>
      <c r="AP41" s="343">
        <v>20888</v>
      </c>
      <c r="AQ41" s="344">
        <v>19506</v>
      </c>
      <c r="AR41" s="345">
        <v>7.1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518</v>
      </c>
      <c r="AN49" s="1186" t="s">
        <v>553</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554</v>
      </c>
      <c r="AO50" s="360" t="s">
        <v>555</v>
      </c>
      <c r="AP50" s="361" t="s">
        <v>556</v>
      </c>
      <c r="AQ50" s="362" t="s">
        <v>557</v>
      </c>
      <c r="AR50" s="363" t="s">
        <v>558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2282285</v>
      </c>
      <c r="AN51" s="365">
        <v>118745</v>
      </c>
      <c r="AO51" s="366">
        <v>83.8</v>
      </c>
      <c r="AP51" s="367">
        <v>69469</v>
      </c>
      <c r="AQ51" s="368">
        <v>30.4</v>
      </c>
      <c r="AR51" s="369">
        <v>53.4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1992952</v>
      </c>
      <c r="AN52" s="373">
        <v>103692</v>
      </c>
      <c r="AO52" s="374">
        <v>263.7</v>
      </c>
      <c r="AP52" s="375">
        <v>38215</v>
      </c>
      <c r="AQ52" s="376">
        <v>32.200000000000003</v>
      </c>
      <c r="AR52" s="377">
        <v>231.5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1575116</v>
      </c>
      <c r="AN53" s="365">
        <v>82910</v>
      </c>
      <c r="AO53" s="366">
        <v>-30.2</v>
      </c>
      <c r="AP53" s="367">
        <v>67293</v>
      </c>
      <c r="AQ53" s="368">
        <v>-3.1</v>
      </c>
      <c r="AR53" s="369">
        <v>-27.1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1035029</v>
      </c>
      <c r="AN54" s="373">
        <v>54481</v>
      </c>
      <c r="AO54" s="374">
        <v>-47.5</v>
      </c>
      <c r="AP54" s="375">
        <v>35076</v>
      </c>
      <c r="AQ54" s="376">
        <v>-8.1999999999999993</v>
      </c>
      <c r="AR54" s="377">
        <v>-39.299999999999997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1630880</v>
      </c>
      <c r="AN55" s="365">
        <v>86846</v>
      </c>
      <c r="AO55" s="366">
        <v>4.7</v>
      </c>
      <c r="AP55" s="367">
        <v>67343</v>
      </c>
      <c r="AQ55" s="368">
        <v>0.1</v>
      </c>
      <c r="AR55" s="369">
        <v>4.5999999999999996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776228</v>
      </c>
      <c r="AN56" s="373">
        <v>41335</v>
      </c>
      <c r="AO56" s="374">
        <v>-24.1</v>
      </c>
      <c r="AP56" s="375">
        <v>32865</v>
      </c>
      <c r="AQ56" s="376">
        <v>-6.3</v>
      </c>
      <c r="AR56" s="377">
        <v>-17.8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1088313</v>
      </c>
      <c r="AN57" s="365">
        <v>58292</v>
      </c>
      <c r="AO57" s="366">
        <v>-32.9</v>
      </c>
      <c r="AP57" s="367">
        <v>73475</v>
      </c>
      <c r="AQ57" s="368">
        <v>9.1</v>
      </c>
      <c r="AR57" s="369">
        <v>-42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631439</v>
      </c>
      <c r="AN58" s="373">
        <v>33821</v>
      </c>
      <c r="AO58" s="374">
        <v>-18.2</v>
      </c>
      <c r="AP58" s="375">
        <v>43072</v>
      </c>
      <c r="AQ58" s="376">
        <v>31.1</v>
      </c>
      <c r="AR58" s="377">
        <v>-49.3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1156930</v>
      </c>
      <c r="AN59" s="365">
        <v>62740</v>
      </c>
      <c r="AO59" s="366">
        <v>7.6</v>
      </c>
      <c r="AP59" s="367">
        <v>87464</v>
      </c>
      <c r="AQ59" s="368">
        <v>19</v>
      </c>
      <c r="AR59" s="369">
        <v>-11.4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742836</v>
      </c>
      <c r="AN60" s="373">
        <v>40284</v>
      </c>
      <c r="AO60" s="374">
        <v>19.100000000000001</v>
      </c>
      <c r="AP60" s="375">
        <v>47479</v>
      </c>
      <c r="AQ60" s="376">
        <v>10.199999999999999</v>
      </c>
      <c r="AR60" s="377">
        <v>8.9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1546705</v>
      </c>
      <c r="AN61" s="380">
        <v>81907</v>
      </c>
      <c r="AO61" s="381">
        <v>6.6</v>
      </c>
      <c r="AP61" s="382">
        <v>73009</v>
      </c>
      <c r="AQ61" s="383">
        <v>11.1</v>
      </c>
      <c r="AR61" s="369">
        <v>-4.5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1035697</v>
      </c>
      <c r="AN62" s="373">
        <v>54723</v>
      </c>
      <c r="AO62" s="374">
        <v>38.6</v>
      </c>
      <c r="AP62" s="375">
        <v>39341</v>
      </c>
      <c r="AQ62" s="376">
        <v>11.8</v>
      </c>
      <c r="AR62" s="377">
        <v>26.8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KwV5dvYzprv5vtzdKxZxZcnnMNyvpOedYLOP95HsjbW9Xmnk82RrFkpUBnMrOtav0hUxf+oLTuhdT4W3jdVyw==" saltValue="hX+R1oulzjIDbJn8NrdB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567</v>
      </c>
    </row>
    <row r="120" spans="125:125" ht="13.5" hidden="1" customHeight="1"/>
    <row r="121" spans="125:125" ht="13.5" hidden="1" customHeight="1">
      <c r="DU121" s="291"/>
    </row>
  </sheetData>
  <sheetProtection algorithmName="SHA-512" hashValue="u/d2l4+8Qrrcodgi/yBzS6NfKyqiUsyQNugbKCtf+Vb3uzLwxBnUrcci+D3xAur5jRrNmU0nUsvsEj6GwqWjJA==" saltValue="MPjlKOSzanGxCSLuopjX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568</v>
      </c>
    </row>
  </sheetData>
  <sheetProtection algorithmName="SHA-512" hashValue="pM5JjwWLOUDoiXFpO5lqUMRDXqFGZXNaHmQPbIeS3CyxXxSggF5JWKL4zsdSWm4/7EhC0nrSOi5NCdWYCcqdng==" saltValue="fHS2lKPQqhyIO/mefURU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8" t="s">
        <v>3</v>
      </c>
      <c r="D47" s="1198"/>
      <c r="E47" s="1199"/>
      <c r="F47" s="11">
        <v>45.03</v>
      </c>
      <c r="G47" s="12">
        <v>48.12</v>
      </c>
      <c r="H47" s="12">
        <v>22.83</v>
      </c>
      <c r="I47" s="12">
        <v>27.3</v>
      </c>
      <c r="J47" s="13">
        <v>28.87</v>
      </c>
    </row>
    <row r="48" spans="2:10" ht="57.75" customHeight="1">
      <c r="B48" s="14"/>
      <c r="C48" s="1200" t="s">
        <v>4</v>
      </c>
      <c r="D48" s="1200"/>
      <c r="E48" s="1201"/>
      <c r="F48" s="15">
        <v>5.0999999999999996</v>
      </c>
      <c r="G48" s="16">
        <v>2.58</v>
      </c>
      <c r="H48" s="16">
        <v>0.89</v>
      </c>
      <c r="I48" s="16">
        <v>2.5</v>
      </c>
      <c r="J48" s="17">
        <v>3.7</v>
      </c>
    </row>
    <row r="49" spans="2:10" ht="57.75" customHeight="1" thickBot="1">
      <c r="B49" s="18"/>
      <c r="C49" s="1202" t="s">
        <v>5</v>
      </c>
      <c r="D49" s="1202"/>
      <c r="E49" s="1203"/>
      <c r="F49" s="19">
        <v>2.5099999999999998</v>
      </c>
      <c r="G49" s="20">
        <v>0.1</v>
      </c>
      <c r="H49" s="20" t="s">
        <v>574</v>
      </c>
      <c r="I49" s="20">
        <v>6.25</v>
      </c>
      <c r="J49" s="21">
        <v>2.4500000000000002</v>
      </c>
    </row>
    <row r="50" spans="2:10" ht="13.5" customHeight="1"/>
  </sheetData>
  <sheetProtection algorithmName="SHA-512" hashValue="T8MqclFvCN3uhxMLOCRHf++54sTyUhyhhwSwyYG3RYaqnruIr/MtQOYKlQOmYcva0UUhJ1iUg6C1S0wVqdINSA==" saltValue="S6guZO40Cz2IQsr+bani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2021-03-16T08:43:05Z</cp:lastPrinted>
  <dcterms:created xsi:type="dcterms:W3CDTF">2021-02-05T02:24:02Z</dcterms:created>
  <dcterms:modified xsi:type="dcterms:W3CDTF">2021-03-16T08:43:20Z</dcterms:modified>
  <cp:category/>
</cp:coreProperties>
</file>